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30"/>
  <workbookPr checkCompatibility="1" autoCompressPictures="0"/>
  <mc:AlternateContent xmlns:mc="http://schemas.openxmlformats.org/markup-compatibility/2006">
    <mc:Choice Requires="x15">
      <x15ac:absPath xmlns:x15ac="http://schemas.microsoft.com/office/spreadsheetml/2010/11/ac" url="/Users/mfd/Dropbox/Brf Ryttaren 7/"/>
    </mc:Choice>
  </mc:AlternateContent>
  <xr:revisionPtr revIDLastSave="0" documentId="8_{A00CF139-AD24-2941-BE71-F45F2E20FF9E}" xr6:coauthVersionLast="47" xr6:coauthVersionMax="47" xr10:uidLastSave="{00000000-0000-0000-0000-000000000000}"/>
  <bookViews>
    <workbookView xWindow="4520" yWindow="660" windowWidth="29060" windowHeight="17540" xr2:uid="{00000000-000D-0000-FFFF-FFFF00000000}"/>
  </bookViews>
  <sheets>
    <sheet name="Blad1" sheetId="1" r:id="rId1"/>
    <sheet name="Blad2" sheetId="2" r:id="rId2"/>
    <sheet name="Blad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C47" i="1" s="1"/>
  <c r="D46" i="1" s="1"/>
  <c r="D44" i="1"/>
  <c r="E44" i="1"/>
  <c r="F44" i="1"/>
  <c r="R44" i="1"/>
  <c r="Q44" i="1"/>
  <c r="P44" i="1"/>
  <c r="O44" i="1"/>
  <c r="N44" i="1"/>
  <c r="K44" i="1"/>
  <c r="I44" i="1"/>
  <c r="J44" i="1"/>
  <c r="L44" i="1"/>
  <c r="M44" i="1"/>
  <c r="G44" i="1"/>
  <c r="H44" i="1"/>
  <c r="D47" i="1" l="1"/>
  <c r="E46" i="1" s="1"/>
  <c r="E47" i="1" s="1"/>
  <c r="F46" i="1" s="1"/>
  <c r="F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Märit Hammarström</author>
  </authors>
  <commentList>
    <comment ref="A3" authorId="0" shapeId="0" xr:uid="{FBA217AC-ADA1-416D-AF64-6AA42598098B}">
      <text>
        <r>
          <rPr>
            <sz val="9"/>
            <color indexed="81"/>
            <rFont val="Tahoma"/>
            <family val="2"/>
          </rPr>
          <t>2016 energikonsult anser det ej lönsamt att byta ut alla fönster.</t>
        </r>
        <r>
          <rPr>
            <sz val="9"/>
            <color indexed="81"/>
            <rFont val="Tahoma"/>
            <family val="2"/>
          </rPr>
          <t xml:space="preserve">
</t>
        </r>
      </text>
    </comment>
    <comment ref="B3" authorId="0" shapeId="0" xr:uid="{D29F4899-4016-4CD9-8044-77ADB6E00500}">
      <text>
        <r>
          <rPr>
            <sz val="9"/>
            <color indexed="81"/>
            <rFont val="Tahoma"/>
            <family val="2"/>
          </rPr>
          <t>2014 Förbättringsmålning, nedre delarna av fönster, balkongdörrar samt hissetagedörrar. Prognos: hålla 6-7 år till, dvs fram till 2020/2021
2017 Lgh plan 4 Solnav har bytt balkongdörr.
2018 Brännskada på fönsterträ orsakat av fönsterhandtag – remsor delas ut.</t>
        </r>
      </text>
    </comment>
    <comment ref="D3" authorId="0" shapeId="0" xr:uid="{9EC1C689-19AE-4A7F-9F47-E58F7AA1AD2B}">
      <text>
        <r>
          <rPr>
            <sz val="9"/>
            <color indexed="81"/>
            <rFont val="Tahoma"/>
            <family val="2"/>
          </rPr>
          <t>Överväga att ta in konsult hösten 2021 för att göra en bedömning av behovet: målning/renovering/utbyte Covid begränsar "spring" i lgh undervåren 2021.</t>
        </r>
      </text>
    </comment>
    <comment ref="E3" authorId="0" shapeId="0" xr:uid="{E5CFAC98-3367-46F0-9504-409A94E8C5E3}">
      <text>
        <r>
          <rPr>
            <sz val="9"/>
            <color indexed="81"/>
            <rFont val="Tahoma"/>
            <family val="2"/>
          </rPr>
          <t xml:space="preserve">Oklart vad summan ska täcka. Del av fönster-beståndet? Det är ytterligare en 0,5 milj planerat 5 år senare.
</t>
        </r>
      </text>
    </comment>
    <comment ref="A4" authorId="0" shapeId="0" xr:uid="{5E6BB482-DECC-466F-8B26-3E7F05C16216}">
      <text>
        <r>
          <rPr>
            <sz val="9"/>
            <color indexed="81"/>
            <rFont val="Tahoma"/>
            <family val="2"/>
          </rPr>
          <t xml:space="preserve">Hänger ihop med punkten inunder. Konsultbedömning behövs. Ska man: 1) måla om hela taket 2) förbättringsmåla 3) lägga helt ny plåt?
</t>
        </r>
      </text>
    </comment>
    <comment ref="B4" authorId="0" shapeId="0" xr:uid="{ADE8CB60-65A2-4DBE-B531-3EBDA950EC5C}">
      <text>
        <r>
          <rPr>
            <sz val="9"/>
            <color indexed="81"/>
            <rFont val="Tahoma"/>
            <family val="2"/>
          </rPr>
          <t>2012/2013 gjordes total takmålning + ny taklucka av plåt, den gamla var i plast.
2016/17 reklamation o reparation av takmålning. Montering språnglist.
2020 Förbättringsmålning gjord på gatusidorna och upptill på tak(?). Kostnad 146 000 kr</t>
        </r>
      </text>
    </comment>
    <comment ref="G4" authorId="0" shapeId="0" xr:uid="{A5A48BD4-8E71-4242-8142-BC6BADB7E7FD}">
      <text>
        <r>
          <rPr>
            <b/>
            <sz val="9"/>
            <color indexed="81"/>
            <rFont val="Tahoma"/>
            <family val="2"/>
          </rPr>
          <t>Flyttas bortåt 2028 konsult bedöma målning/omläggning</t>
        </r>
        <r>
          <rPr>
            <sz val="9"/>
            <color indexed="81"/>
            <rFont val="Tahoma"/>
            <family val="2"/>
          </rPr>
          <t xml:space="preserve">
</t>
        </r>
      </text>
    </comment>
    <comment ref="I4" authorId="0" shapeId="0" xr:uid="{87C9ACD7-3017-4B04-96D6-0B6521CEE812}">
      <text>
        <r>
          <rPr>
            <sz val="9"/>
            <color indexed="81"/>
            <rFont val="Tahoma"/>
            <family val="2"/>
          </rPr>
          <t xml:space="preserve">
</t>
        </r>
      </text>
    </comment>
    <comment ref="A5" authorId="0" shapeId="0" xr:uid="{D2A20C36-92E2-47A0-AED1-29EF544C23BE}">
      <text>
        <r>
          <rPr>
            <sz val="9"/>
            <color indexed="81"/>
            <rFont val="Tahoma"/>
            <family val="2"/>
          </rPr>
          <t xml:space="preserve">Livslängd takplåt anges ofta till ca 30 år. Se även punkten ovan om tak-målning. Konsultbedömning 2012 säger att byte av plåt måste göras inom 7-10 år. Nuvarande plåt är av äldre modell med enkelfalsade skarvar. 
Taket är nu 34-36 år gammalt!
Viktig info i besiktningsprotokoll från 2016
</t>
        </r>
      </text>
    </comment>
    <comment ref="A6" authorId="0" shapeId="0" xr:uid="{318AE528-C852-425C-8E97-90923ADC6491}">
      <text>
        <r>
          <rPr>
            <sz val="9"/>
            <color indexed="81"/>
            <rFont val="Tahoma"/>
            <family val="2"/>
          </rPr>
          <t xml:space="preserve">Gissar gäller målning, utbyte av skadade delar osv. Behovet borde kunna bedömas av takkonsult.
</t>
        </r>
      </text>
    </comment>
    <comment ref="B6" authorId="0" shapeId="0" xr:uid="{D07F34A7-49CD-4599-92CE-7E17729B208E}">
      <text>
        <r>
          <rPr>
            <sz val="9"/>
            <color indexed="81"/>
            <rFont val="Tahoma"/>
            <family val="2"/>
          </rPr>
          <t xml:space="preserve">2012 gjorde konsult bedömningen att hängrännor och stuprör var i skapligt skick.
</t>
        </r>
      </text>
    </comment>
    <comment ref="D6" authorId="0" shapeId="0" xr:uid="{56414816-37D7-44B9-A6C4-D66369B30928}">
      <text>
        <r>
          <rPr>
            <sz val="9"/>
            <color indexed="81"/>
            <rFont val="Tahoma"/>
            <family val="2"/>
          </rPr>
          <t>Kan skjutas framåt, ej akut. Beloppet lågt, avser kanske bara konsultbedömning?</t>
        </r>
      </text>
    </comment>
    <comment ref="B7" authorId="0" shapeId="0" xr:uid="{6F60539A-BC49-41A9-9DB9-A06C44289392}">
      <text>
        <r>
          <rPr>
            <sz val="9"/>
            <color indexed="81"/>
            <rFont val="Tahoma"/>
            <family val="2"/>
          </rPr>
          <t xml:space="preserve">Ingen tidspress. Kostnad uppskattad av Kinnunen för ca 5 år sedan dvs runt 2015. En elektriker har tittat men inte lämnat offert. Ev lyssna med vårt nya takskottnings-firma Tello
</t>
        </r>
      </text>
    </comment>
    <comment ref="D7" authorId="0" shapeId="0" xr:uid="{234BBDE4-F275-4C9C-AD34-5D4AB471DC90}">
      <text>
        <r>
          <rPr>
            <sz val="9"/>
            <color indexed="81"/>
            <rFont val="Tahoma"/>
            <family val="2"/>
          </rPr>
          <t>Kan skjutas framåt</t>
        </r>
      </text>
    </comment>
    <comment ref="B8" authorId="0" shapeId="0" xr:uid="{5167313D-A63E-40FD-B3DB-3A405D2D2BBE}">
      <text>
        <r>
          <rPr>
            <sz val="9"/>
            <color indexed="81"/>
            <rFont val="Tahoma"/>
            <family val="2"/>
          </rPr>
          <t xml:space="preserve">2016 Total omputsning av gatufasaderna. Hur länge anses de nu klara sig? Även tilläggsisolering av burspråk på båda gatusidor
</t>
        </r>
      </text>
    </comment>
    <comment ref="I8" authorId="0" shapeId="0" xr:uid="{8DE89575-0815-4369-9784-C48984886DE1}">
      <text>
        <r>
          <rPr>
            <sz val="9"/>
            <color indexed="81"/>
            <rFont val="Tahoma"/>
            <family val="2"/>
          </rPr>
          <t xml:space="preserve">Oklart vad som avses. Kanske gårdsfasaden? Eller förbättring av gatufasader?
</t>
        </r>
      </text>
    </comment>
    <comment ref="B9" authorId="0" shapeId="0" xr:uid="{76A792A9-7FC6-42FB-A191-D3E62B4689D8}">
      <text>
        <r>
          <rPr>
            <sz val="9"/>
            <color indexed="81"/>
            <rFont val="Tahoma"/>
            <family val="2"/>
          </rPr>
          <t xml:space="preserve">2014 men gäller vad?
2016 Blästring + målning av bärande balkar? Målning av balkongräcken. Renovering inbygd balkong plan 4 Idrottsgatan = helt byte av bärande balkar
</t>
        </r>
      </text>
    </comment>
    <comment ref="B10" authorId="0" shapeId="0" xr:uid="{D69651EE-9DE7-4DC2-B36B-FC13764BA57F}">
      <text>
        <r>
          <rPr>
            <sz val="9"/>
            <color indexed="81"/>
            <rFont val="Tahoma"/>
            <family val="2"/>
          </rPr>
          <t>Rel mkt rost på balkar men bra skick på infärstningar. Räcken målade. Plåt på översta hissetagedörren</t>
        </r>
      </text>
    </comment>
    <comment ref="A11" authorId="0" shapeId="0" xr:uid="{E8AE0885-EE25-430E-A01F-47D90C469410}">
      <text>
        <r>
          <rPr>
            <sz val="9"/>
            <color rgb="FF000000"/>
            <rFont val="Tahoma"/>
            <family val="2"/>
          </rPr>
          <t xml:space="preserve">Det är tre stycken, vilka är klassade som branddörrar. Tyvärr mkt fula. Den översta i sämre skick då den är mer utsatt för väder.
</t>
        </r>
      </text>
    </comment>
    <comment ref="D11" authorId="0" shapeId="0" xr:uid="{162DB500-502C-4032-BA32-B9F446934F39}">
      <text>
        <r>
          <rPr>
            <sz val="9"/>
            <color indexed="81"/>
            <rFont val="Tahoma"/>
            <family val="2"/>
          </rPr>
          <t xml:space="preserve">Dörrstängaren trasig och måste bytas. Litet jobb. Borde bara kosta 1000 - 2000 kr + montering.
</t>
        </r>
      </text>
    </comment>
    <comment ref="A12" authorId="0" shapeId="0" xr:uid="{64A8C77E-7926-4439-81A2-C7AA4A96E4BC}">
      <text>
        <r>
          <rPr>
            <sz val="9"/>
            <color indexed="81"/>
            <rFont val="Tahoma"/>
            <family val="2"/>
          </rPr>
          <t>Kan göras i etapper, bara entréer eller hela trapphusen.</t>
        </r>
      </text>
    </comment>
    <comment ref="B12" authorId="0" shapeId="0" xr:uid="{1A6118E0-765D-41D4-8BBC-790073A8D311}">
      <text>
        <r>
          <rPr>
            <sz val="9"/>
            <color indexed="81"/>
            <rFont val="Tahoma"/>
            <family val="2"/>
          </rPr>
          <t xml:space="preserve">Offerter intagna 2018, uppskattad kostnad 90-100 000 kr
</t>
        </r>
      </text>
    </comment>
    <comment ref="D12" authorId="0" shapeId="0" xr:uid="{6D2B16C4-201F-4D66-BF08-927D36EFD6FF}">
      <text>
        <r>
          <rPr>
            <sz val="9"/>
            <color indexed="81"/>
            <rFont val="Tahoma"/>
            <family val="2"/>
          </rPr>
          <t>Kan flyttas, är ej akut.</t>
        </r>
      </text>
    </comment>
    <comment ref="B13" authorId="0" shapeId="0" xr:uid="{F191A64D-1B93-4E12-AE92-04534BB14250}">
      <text>
        <r>
          <rPr>
            <sz val="9"/>
            <color indexed="81"/>
            <rFont val="Tahoma"/>
            <family val="2"/>
          </rPr>
          <t>Osäker ålder. Nu plastmatta , möjligen sedan 1985-87? Bör bytas ut mot sten eller klinkers.</t>
        </r>
      </text>
    </comment>
    <comment ref="A14" authorId="0" shapeId="0" xr:uid="{25993B2B-3A41-4179-A844-EDA30049D6E1}">
      <text>
        <r>
          <rPr>
            <sz val="9"/>
            <color indexed="81"/>
            <rFont val="Tahoma"/>
            <family val="2"/>
          </rPr>
          <t xml:space="preserve">Denna hiss har trasslat i många år. Stannar. Flera åtgärder/felsökningar.
</t>
        </r>
      </text>
    </comment>
    <comment ref="B14" authorId="0" shapeId="0" xr:uid="{13F6A39F-1FD4-4167-AA66-C84C1F0545CE}">
      <text>
        <r>
          <rPr>
            <sz val="9"/>
            <color indexed="81"/>
            <rFont val="Tahoma"/>
            <family val="2"/>
          </rPr>
          <t>2014 Vet ej vad som gjordes.
2015 nytt batteri till larmfunktionen
2019  mindre fel åtgärdat
2021 rep av kullager till brythjulep på lyftcylindern</t>
        </r>
      </text>
    </comment>
    <comment ref="D14" authorId="0" shapeId="0" xr:uid="{63ED8CBC-7C93-40F1-9123-6D8B98AE33C6}">
      <text>
        <r>
          <rPr>
            <sz val="9"/>
            <color indexed="81"/>
            <rFont val="Tahoma"/>
            <family val="2"/>
          </rPr>
          <t>Reparation avkullager på  brythjul på lyftcylindern. Kostnad 20 000 kr.    
Konsultkostnad för bedömning av renoverings-/utbytesbehov. 7 500 kr</t>
        </r>
      </text>
    </comment>
    <comment ref="G14" authorId="0" shapeId="0" xr:uid="{B4AB9D51-BF19-47E4-8941-B7081CC3D31F}">
      <text>
        <r>
          <rPr>
            <sz val="9"/>
            <color indexed="81"/>
            <rFont val="Tahoma"/>
            <family val="2"/>
          </rPr>
          <t xml:space="preserve">2024 är hissen 37 år. Normal livslängd skattas till 25 år. Revision bör göras vid 20-25 års ålder
</t>
        </r>
      </text>
    </comment>
    <comment ref="B15" authorId="0" shapeId="0" xr:uid="{8B66E404-CBF0-4F7B-AE2A-167586F7221F}">
      <text>
        <r>
          <rPr>
            <sz val="9"/>
            <color indexed="81"/>
            <rFont val="Tahoma"/>
            <family val="2"/>
          </rPr>
          <t>2004 grundlig genomgång 
2005 jan utbyte av styrsystem?
2015 reparation motor innerdörr
2016 Rep ljud/ljus/överlastningsskydd mm
2018 Rep felkoppling som gjort att belysning o knappsats ej fingrat optimalt
2020 rep. Kullager till brythjulet i lyftcylinderna</t>
        </r>
      </text>
    </comment>
    <comment ref="C15" authorId="0" shapeId="0" xr:uid="{95EE21E8-0179-4DFA-88C5-51F9ECD22172}">
      <text>
        <r>
          <rPr>
            <sz val="9"/>
            <color indexed="81"/>
            <rFont val="Tahoma"/>
            <family val="2"/>
          </rPr>
          <t>Reparation av kullager på brythjul på lyftcylindern i nov. Kostnad 15 200 kr</t>
        </r>
      </text>
    </comment>
    <comment ref="D15" authorId="0" shapeId="0" xr:uid="{0AAC6B42-6B78-454F-BD0F-70064542FC7D}">
      <text>
        <r>
          <rPr>
            <sz val="9"/>
            <color indexed="81"/>
            <rFont val="Tahoma"/>
            <family val="2"/>
          </rPr>
          <t xml:space="preserve">Konsultkostnad för bedömning av renoverings-/utbytesbehov.  7 500 kr
 </t>
        </r>
      </text>
    </comment>
    <comment ref="H15" authorId="0" shapeId="0" xr:uid="{658AA949-A26E-4CE9-8098-277E63F1BC75}">
      <text>
        <r>
          <rPr>
            <sz val="9"/>
            <color indexed="81"/>
            <rFont val="Tahoma"/>
            <family val="2"/>
          </rPr>
          <t xml:space="preserve">2025 är hissen 38 år. Normal livslängd skattas till 25 år. Revision bör göras vid 20-25 års ålder
</t>
        </r>
      </text>
    </comment>
    <comment ref="B16" authorId="0" shapeId="0" xr:uid="{478B1B50-40BE-40C6-BECF-5185C36A3BFD}">
      <text>
        <r>
          <rPr>
            <sz val="9"/>
            <color indexed="81"/>
            <rFont val="Tahoma"/>
            <family val="2"/>
          </rPr>
          <t>2017  Genomgång av skorstensfejare. Rensning. En rad nedslag i enskilda lgh vilket är innehavarnas ansvar.
2019 OVK</t>
        </r>
      </text>
    </comment>
    <comment ref="B17" authorId="0" shapeId="0" xr:uid="{EF8CD04E-F7D6-49E3-AE60-DD033C98D55D}">
      <text>
        <r>
          <rPr>
            <sz val="9"/>
            <color indexed="81"/>
            <rFont val="Tahoma"/>
            <family val="2"/>
          </rPr>
          <t xml:space="preserve">2011 Nytt klinkersgolv samt målning av väggar.
2017 Rörelsesensor belysning
 </t>
        </r>
      </text>
    </comment>
    <comment ref="B18" authorId="0" shapeId="0" xr:uid="{FEAC9855-D214-4786-8671-652D786AEBC9}">
      <text>
        <r>
          <rPr>
            <sz val="9"/>
            <color indexed="81"/>
            <rFont val="Tahoma"/>
            <family val="2"/>
          </rPr>
          <t>2011 3 nya maskiner (tumlare, grovtvättmasksin, mangel)
2014 nytt torkskåp
2014 lagning av mangel
2015 Trasig tumlare
2017 Trassel tumlare o mangel
2018 Rep tvättmaskin</t>
        </r>
      </text>
    </comment>
    <comment ref="B19" authorId="0" shapeId="0" xr:uid="{A6067E95-CBDC-489C-963C-A847D0DB1D1E}">
      <text>
        <r>
          <rPr>
            <sz val="9"/>
            <color indexed="81"/>
            <rFont val="Tahoma"/>
            <family val="2"/>
          </rPr>
          <t xml:space="preserve">2014 Windefalk rensade kanal o filter till torkskåp. Även sotarn här som rensade.
2016 disk om kompletterande teknik för att ta hand om luften från torkskåpet, osäkert vad som hände.
2017 Windefalk byter fläkt
</t>
        </r>
      </text>
    </comment>
    <comment ref="B20" authorId="0" shapeId="0" xr:uid="{CE1CE2B0-C62E-4E92-BF71-0A21FF0F28C2}">
      <text>
        <r>
          <rPr>
            <sz val="9"/>
            <color indexed="81"/>
            <rFont val="Tahoma"/>
            <family val="2"/>
          </rPr>
          <t xml:space="preserve">2011 - nytt klinkersgolv + målning väggar.
2021 - reparation av elfel samt byte av stenar. Utrustningen bedöms av elektriker hålla 20 år till. Ett nytt aggregat måste dock placeras längre från dörren pga regler vilket kan kräva ombyggnation av lavarna.
</t>
        </r>
      </text>
    </comment>
    <comment ref="D20" authorId="0" shapeId="0" xr:uid="{B5C7C1D9-38C3-43BB-B1B2-7A19379BED50}">
      <text>
        <r>
          <rPr>
            <sz val="9"/>
            <color indexed="81"/>
            <rFont val="Tahoma"/>
            <family val="2"/>
          </rPr>
          <t>Lagning elfel + nya stenar</t>
        </r>
      </text>
    </comment>
    <comment ref="H20" authorId="0" shapeId="0" xr:uid="{35BE0025-81BD-404E-B07E-41B3F8E08A84}">
      <text>
        <r>
          <rPr>
            <sz val="9"/>
            <color indexed="81"/>
            <rFont val="Tahoma"/>
            <family val="2"/>
          </rPr>
          <t>Ta ställning om denna skjuts framåt 2031</t>
        </r>
        <r>
          <rPr>
            <sz val="9"/>
            <color indexed="81"/>
            <rFont val="Tahoma"/>
            <family val="2"/>
          </rPr>
          <t xml:space="preserve">
</t>
        </r>
      </text>
    </comment>
    <comment ref="B21" authorId="0" shapeId="0" xr:uid="{2A7D59B4-2A66-4A71-9074-440030D79C66}">
      <text>
        <r>
          <rPr>
            <sz val="9"/>
            <color indexed="81"/>
            <rFont val="Tahoma"/>
            <family val="2"/>
          </rPr>
          <t xml:space="preserve">Oklart när det målades senast
</t>
        </r>
      </text>
    </comment>
    <comment ref="B22" authorId="0" shapeId="0" xr:uid="{3EEF8B99-3129-495B-953F-46579B57459D}">
      <text>
        <r>
          <rPr>
            <sz val="9"/>
            <color indexed="81"/>
            <rFont val="Tahoma"/>
            <family val="2"/>
          </rPr>
          <t>Nya ledstänger i entréerna i båda trapphusen</t>
        </r>
      </text>
    </comment>
    <comment ref="A23" authorId="0" shapeId="0" xr:uid="{628936A9-1457-42A4-B2D6-F135BFF9CDFD}">
      <text>
        <r>
          <rPr>
            <sz val="9"/>
            <color indexed="81"/>
            <rFont val="Tahoma"/>
            <family val="2"/>
          </rPr>
          <t>Viktigast de delar där de flesta rör sig. Ej UC, hobbyrum eller andra driftsrum.</t>
        </r>
        <r>
          <rPr>
            <sz val="9"/>
            <color indexed="81"/>
            <rFont val="Tahoma"/>
            <family val="2"/>
          </rPr>
          <t xml:space="preserve">
</t>
        </r>
      </text>
    </comment>
    <comment ref="B23" authorId="0" shapeId="0" xr:uid="{15E0607F-AE01-4A8F-BA38-10A062A9533E}">
      <text>
        <r>
          <rPr>
            <sz val="9"/>
            <color indexed="81"/>
            <rFont val="Tahoma"/>
            <family val="2"/>
          </rPr>
          <t xml:space="preserve">Utbyte av 13 st armaturer och tillägg tre extra, alla med rörelsesensor. Endast allm utrymmen, ej driftsrum.
</t>
        </r>
      </text>
    </comment>
    <comment ref="A24" authorId="0" shapeId="0" xr:uid="{CCD87F53-213F-4287-BD3A-24CFCD2249BD}">
      <text>
        <r>
          <rPr>
            <sz val="9"/>
            <color rgb="FF000000"/>
            <rFont val="Tahoma"/>
            <family val="2"/>
          </rPr>
          <t xml:space="preserve">Tidigare diskussion om rörelse-sensor, men det är inte funktionellt. Idag skymningsrelä (på gården) ett alternativ är timer. Lyktan på Idrottsgatan har trasigt glas och måste bytas. Lämpligt att byta båda gatu-lyktorna.
</t>
        </r>
      </text>
    </comment>
    <comment ref="A25" authorId="0" shapeId="0" xr:uid="{BE192EC2-2320-4585-B6DA-C840F6EF0F4C}">
      <text>
        <r>
          <rPr>
            <sz val="9"/>
            <color indexed="81"/>
            <rFont val="Tahoma"/>
            <family val="2"/>
          </rPr>
          <t xml:space="preserve">Förbättrad allmänbelysning behövs. Idag tre lyktor. Ev belysning i paviljongen får ordnas via solcell eller ny (låsbar) kontakt på husväggen och dra skarvsladd till paviljong (och julgran).
 </t>
        </r>
      </text>
    </comment>
    <comment ref="A26" authorId="0" shapeId="0" xr:uid="{54DA27AE-F571-4FF8-8ACA-22004DA41EB4}">
      <text>
        <r>
          <rPr>
            <sz val="9"/>
            <color indexed="81"/>
            <rFont val="Tahoma"/>
            <family val="2"/>
          </rPr>
          <t xml:space="preserve">Mer omfattande projekt där vi gärna vill ha rörelssesensorer
</t>
        </r>
      </text>
    </comment>
    <comment ref="B26" authorId="0" shapeId="0" xr:uid="{102709D4-2803-4BAE-86E6-754014CB5C8B}">
      <text>
        <r>
          <rPr>
            <sz val="9"/>
            <color indexed="81"/>
            <rFont val="Tahoma"/>
            <family val="2"/>
          </rPr>
          <t>Nya tidstypiska amplar till båda entréerna.</t>
        </r>
      </text>
    </comment>
    <comment ref="E26" authorId="0" shapeId="0" xr:uid="{3149E0C1-1434-42A6-9D06-903FE9DDC279}">
      <text>
        <r>
          <rPr>
            <sz val="9"/>
            <color indexed="81"/>
            <rFont val="Tahoma"/>
            <family val="2"/>
          </rPr>
          <t xml:space="preserve">Vild gissning
</t>
        </r>
      </text>
    </comment>
    <comment ref="A27" authorId="0" shapeId="0" xr:uid="{F08E6FD7-2D5B-4150-B438-3858B9C15B55}">
      <text>
        <r>
          <rPr>
            <sz val="9"/>
            <color indexed="81"/>
            <rFont val="Tahoma"/>
            <family val="2"/>
          </rPr>
          <t>Många elinstallationer i källaren, en del inaktuella. 
Vi saknar överblick över våra elinstallationer. Behöver gås igenom/rensas</t>
        </r>
      </text>
    </comment>
    <comment ref="B27" authorId="0" shapeId="0" xr:uid="{17A95D24-125C-415A-BF79-C4F98E5B29F2}">
      <text>
        <r>
          <rPr>
            <sz val="9"/>
            <color indexed="81"/>
            <rFont val="Tahoma"/>
            <family val="2"/>
          </rPr>
          <t>1985-1987 renovering/utbyte
2015 Utbyte av elmätare i hela fastigheten av Vattenfall (både till allm utrymmen + lgh)
2016 byte trappautomat Idrottsgatan. Bengt anser att nätet är i bra skick.</t>
        </r>
      </text>
    </comment>
    <comment ref="B28" authorId="0" shapeId="0" xr:uid="{3A37A6B7-5E2E-4E23-859D-4BC38EEF9E58}">
      <text>
        <r>
          <rPr>
            <sz val="9"/>
            <color indexed="81"/>
            <rFont val="Tahoma"/>
            <family val="2"/>
          </rPr>
          <t>2017  Windefalks byter 2 fläktar i källargången bakom tvättstugan 
2018  Åtgärd av ytterligare 4 fläktar</t>
        </r>
      </text>
    </comment>
    <comment ref="A29" authorId="0" shapeId="0" xr:uid="{6A69D5FF-ACC9-48FA-AD99-7D92683F1BBD}">
      <text>
        <r>
          <rPr>
            <sz val="9"/>
            <color indexed="81"/>
            <rFont val="Tahoma"/>
            <family val="2"/>
          </rPr>
          <t xml:space="preserve">Osäkert om hela källaren avses eller endast de mer allmänna utrymmena.
</t>
        </r>
      </text>
    </comment>
    <comment ref="A31" authorId="0" shapeId="0" xr:uid="{1C408A6C-FCE0-436D-B332-F2799B6DB578}">
      <text>
        <r>
          <rPr>
            <sz val="9"/>
            <color indexed="81"/>
            <rFont val="Tahoma"/>
            <family val="2"/>
          </rPr>
          <t>2016 ansåg konsult anläggningen bra men på sikt kan styrutrustning behöva bytas ut.
2021 Anläggningen fungerar bra. QW-värdet är helt OK enl Norrenergi.
Trimning/injustering kan vara en möjlighet.
Se besiktning 2016.</t>
        </r>
      </text>
    </comment>
    <comment ref="B31" authorId="0" shapeId="0" xr:uid="{74DADE6A-9CA4-48CC-AAA9-C8EA1DC961DC}">
      <text>
        <r>
          <rPr>
            <sz val="9"/>
            <color indexed="81"/>
            <rFont val="Tahoma"/>
            <family val="2"/>
          </rPr>
          <t>2006 installation
2013 prat om driftsoptimering
2016 utbyte av en pump
2021 rengöring värmeväxlare</t>
        </r>
      </text>
    </comment>
    <comment ref="D31" authorId="0" shapeId="0" xr:uid="{96D734ED-5AC3-4F1C-B849-6F958E9CC9C9}">
      <text>
        <r>
          <rPr>
            <sz val="9"/>
            <color indexed="81"/>
            <rFont val="Tahoma"/>
            <family val="2"/>
          </rPr>
          <t xml:space="preserve">Rengöring av värmeväxlare beställd. (Aldrig gjord sedan installation). Planerad  drift-genomgång med Norrenergi ca 1 h höst 2021. Billigare dagtid - dyrare kvällstid.
</t>
        </r>
      </text>
    </comment>
    <comment ref="H31" authorId="0" shapeId="0" xr:uid="{86699DB0-1C7A-41FF-846D-D7A7E57A34E7}">
      <text>
        <r>
          <rPr>
            <sz val="9"/>
            <color indexed="81"/>
            <rFont val="Tahoma"/>
            <family val="2"/>
          </rPr>
          <t xml:space="preserve">Ingen info om vad som avses, men kanske en trimning/driftoptimering?
</t>
        </r>
      </text>
    </comment>
    <comment ref="E32" authorId="0" shapeId="0" xr:uid="{4A3E324C-A076-457C-BE77-4BD53BFF04CD}">
      <text>
        <r>
          <rPr>
            <b/>
            <sz val="9"/>
            <color indexed="81"/>
            <rFont val="Tahoma"/>
            <family val="2"/>
          </rPr>
          <t>Märit Hammarström:</t>
        </r>
        <r>
          <rPr>
            <sz val="9"/>
            <color indexed="81"/>
            <rFont val="Tahoma"/>
            <family val="2"/>
          </rPr>
          <t xml:space="preserve">
konsult 2022</t>
        </r>
      </text>
    </comment>
    <comment ref="B33" authorId="0" shapeId="0" xr:uid="{3ECBEE57-0D1F-4E78-9F9A-450F7243A0F9}">
      <text>
        <r>
          <rPr>
            <sz val="9"/>
            <color indexed="81"/>
            <rFont val="Tahoma"/>
            <family val="2"/>
          </rPr>
          <t>Konsult 2016 ansåg systemet i grunden bra. På sikt byta ut styrutrustning. Ev spolning av radiatorsystemet.</t>
        </r>
      </text>
    </comment>
    <comment ref="B34" authorId="0" shapeId="0" xr:uid="{56E4093E-A314-44B6-9ECE-D798C8296D62}">
      <text>
        <r>
          <rPr>
            <sz val="9"/>
            <color indexed="81"/>
            <rFont val="Tahoma"/>
            <family val="2"/>
          </rPr>
          <t xml:space="preserve">Livslängden brukar anges till 30-60 år. Tätskiktens livslängd ca 30 år. 
</t>
        </r>
      </text>
    </comment>
    <comment ref="M34" authorId="0" shapeId="0" xr:uid="{4E3716F2-EDB2-4959-8640-7870F0C7DBE4}">
      <text>
        <r>
          <rPr>
            <sz val="9"/>
            <color indexed="81"/>
            <rFont val="Tahoma"/>
            <family val="2"/>
          </rPr>
          <t>Nu är ledningarna 43-45 år gamla. Stammar bör bytas senast vid 60 år.</t>
        </r>
      </text>
    </comment>
    <comment ref="B35" authorId="0" shapeId="0" xr:uid="{367DAE80-3516-403A-99B2-08DBA519ABB1}">
      <text>
        <r>
          <rPr>
            <sz val="9"/>
            <color indexed="81"/>
            <rFont val="Tahoma"/>
            <family val="2"/>
          </rPr>
          <t xml:space="preserve">2014 gjordes total stamspolning - vi har dåligt fall. Rel mkt rost och avlagringar.
2019 Total stamspolning, ca 30 000 kr. Överväga vart 3:e år + vart 6:e även filmning
</t>
        </r>
      </text>
    </comment>
    <comment ref="E35" authorId="0" shapeId="0" xr:uid="{A5E096B5-D27C-45F9-9753-3EB98AC55F58}">
      <text>
        <r>
          <rPr>
            <sz val="9"/>
            <color indexed="81"/>
            <rFont val="Tahoma"/>
            <family val="2"/>
          </rPr>
          <t xml:space="preserve">Spolning 32 000 kr och fillmning 18 000 kr. Efter filmning kan spolningsintervall bedömas + ev uppskatta tidpunkt för stambyte
</t>
        </r>
      </text>
    </comment>
    <comment ref="A36" authorId="0" shapeId="0" xr:uid="{B656118B-D865-45B9-AB83-9C649B7755A9}">
      <text>
        <r>
          <rPr>
            <sz val="9"/>
            <color indexed="81"/>
            <rFont val="Tahoma"/>
            <family val="2"/>
          </rPr>
          <t xml:space="preserve">Osäkert vad som avses men t ex buskar, täckbark, grill, möbler
</t>
        </r>
      </text>
    </comment>
    <comment ref="B36" authorId="0" shapeId="0" xr:uid="{14BEFB44-EB02-406F-8450-2BC6B8653469}">
      <text>
        <r>
          <rPr>
            <sz val="9"/>
            <color indexed="81"/>
            <rFont val="Tahoma"/>
            <family val="2"/>
          </rPr>
          <t>2009 Trädäck byggt
2012 Beskäring av enda trädet
2012 Inoljning trädäck
2017 Inoljning trädäck
2017 Ny paviljong + möbel
201? Plantering häck på gård
2018 Plantering buskar Idrottsg. (94 000)
2019 Täckbark utlagt (ca 14 000 kr)</t>
        </r>
      </text>
    </comment>
    <comment ref="E37" authorId="0" shapeId="0" xr:uid="{1A0F7150-958A-485B-B7C9-CFB40E991454}">
      <text>
        <r>
          <rPr>
            <sz val="9"/>
            <color indexed="81"/>
            <rFont val="Tahoma"/>
            <family val="2"/>
          </rPr>
          <t xml:space="preserve">Verkar tidigt.
</t>
        </r>
      </text>
    </comment>
    <comment ref="A38" authorId="0" shapeId="0" xr:uid="{C5A38C1C-FC4D-4995-AF92-485DA1CA9DF8}">
      <text>
        <r>
          <rPr>
            <sz val="9"/>
            <color indexed="81"/>
            <rFont val="Tahoma"/>
            <family val="2"/>
          </rPr>
          <t xml:space="preserve">Fungerar dåligt. Dörrarna rullar dåligt. Otätt. Besök av råttor. Dörr trillat av 2 ggr - farligt. Detta är prioriterat.
</t>
        </r>
      </text>
    </comment>
    <comment ref="A39" authorId="0" shapeId="0" xr:uid="{28F218D6-750A-4029-BE4E-425B54A0ED3A}">
      <text>
        <r>
          <rPr>
            <sz val="9"/>
            <color indexed="81"/>
            <rFont val="Tahoma"/>
            <family val="2"/>
          </rPr>
          <t xml:space="preserve">Skjulet har defekt tak pga snöskott-ningsmiss. Kärlen står för högt i förhållande till trottoaren. Ev behöver vi på sikt bygga ut med kärl för kompostering och alltså riva del av muren. Då bör höjdskillnaden mot trottoaren reduceras avsevärt.
</t>
        </r>
      </text>
    </comment>
    <comment ref="B39" authorId="0" shapeId="0" xr:uid="{25D166AB-9C10-4782-BEB3-B889E8661B15}">
      <text>
        <r>
          <rPr>
            <sz val="9"/>
            <color indexed="81"/>
            <rFont val="Tahoma"/>
            <family val="2"/>
          </rPr>
          <t xml:space="preserve">Nya cylinderlås till "hämtnings-dörrarna". Cementering för utjämning + plåt för lättare rullning av kärl. </t>
        </r>
      </text>
    </comment>
    <comment ref="C39" authorId="0" shapeId="0" xr:uid="{FB8D0EED-41F2-4046-AD8B-8B91EF0E2561}">
      <text>
        <r>
          <rPr>
            <sz val="9"/>
            <color indexed="81"/>
            <rFont val="Tahoma"/>
            <family val="2"/>
          </rPr>
          <t>Avjämning av kanter med cement + liten plåtramp monterad för att underlätta rullning av kärlen.</t>
        </r>
        <r>
          <rPr>
            <sz val="9"/>
            <color indexed="81"/>
            <rFont val="Tahoma"/>
            <family val="2"/>
          </rPr>
          <t xml:space="preserve">
</t>
        </r>
      </text>
    </comment>
    <comment ref="B40" authorId="0" shapeId="0" xr:uid="{FB9D47D8-956D-4C32-86E8-A7EFFC8777C1}">
      <text>
        <r>
          <rPr>
            <sz val="9"/>
            <color indexed="81"/>
            <rFont val="Tahoma"/>
            <family val="2"/>
          </rPr>
          <t>2010 gjordes stor genomgång av lås och knappsatser. Ej lgh-lås(?).
2014 nytt kodlås hiss Solnav.
2015 resten av kodlåsen utbytta
2018 nya kodlås gatuportar
2021 nytt kodlås Idrottsgatan</t>
        </r>
      </text>
    </comment>
    <comment ref="B41" authorId="0" shapeId="0" xr:uid="{B0087344-C4B3-48AD-8596-FA03E2C25952}">
      <text>
        <r>
          <rPr>
            <sz val="9"/>
            <color indexed="81"/>
            <rFont val="Tahoma"/>
            <family val="2"/>
          </rPr>
          <t>Målning</t>
        </r>
      </text>
    </comment>
    <comment ref="B42" authorId="0" shapeId="0" xr:uid="{62017E99-0FF7-4251-AED1-721DE6B299A5}">
      <text>
        <r>
          <rPr>
            <sz val="9"/>
            <color indexed="81"/>
            <rFont val="Tahoma"/>
            <family val="2"/>
          </rPr>
          <t>2015 tre lägenheter byter ut sina ytterdörrar mot säkerhets-dörrar på egen bekostnad</t>
        </r>
      </text>
    </comment>
  </commentList>
</comments>
</file>

<file path=xl/sharedStrings.xml><?xml version="1.0" encoding="utf-8"?>
<sst xmlns="http://schemas.openxmlformats.org/spreadsheetml/2006/main" count="79" uniqueCount="75">
  <si>
    <t>Totalt under året:</t>
    <phoneticPr fontId="1" type="noConversion"/>
  </si>
  <si>
    <t>Avs. yttre fond min. 0,3% av tax.v.</t>
    <phoneticPr fontId="1" type="noConversion"/>
  </si>
  <si>
    <t>Ingående yttre fond</t>
    <phoneticPr fontId="1" type="noConversion"/>
  </si>
  <si>
    <t>minus årets underhåll =</t>
    <phoneticPr fontId="1" type="noConversion"/>
  </si>
  <si>
    <t>Extra avsättning yttre fond</t>
    <phoneticPr fontId="1" type="noConversion"/>
  </si>
  <si>
    <t>Underhållsplan Brf Ryttaren 7</t>
  </si>
  <si>
    <t>Åtgärder</t>
  </si>
  <si>
    <t>Stambyte</t>
  </si>
  <si>
    <t>Senast åtg.</t>
    <phoneticPr fontId="1" type="noConversion"/>
  </si>
  <si>
    <t>Diff:</t>
    <phoneticPr fontId="1" type="noConversion"/>
  </si>
  <si>
    <t>Renovering av portar / målning</t>
    <phoneticPr fontId="1" type="noConversion"/>
  </si>
  <si>
    <t>(juni) 2019</t>
  </si>
  <si>
    <t>Barnvagnsskjul</t>
  </si>
  <si>
    <t>Sopskjul</t>
  </si>
  <si>
    <t>Belysning innergård</t>
  </si>
  <si>
    <t xml:space="preserve">Saknas idag </t>
  </si>
  <si>
    <t>32 000 + 18 000 kr spol/film</t>
  </si>
  <si>
    <t>Termostater besiktn./byte</t>
  </si>
  <si>
    <t>2012/2013 + 2020</t>
  </si>
  <si>
    <t>20 000 +   7 500</t>
  </si>
  <si>
    <t>Målning av entréer + trapphus</t>
  </si>
  <si>
    <t>Alla kostnader förutsätts vara inklusive moms.</t>
  </si>
  <si>
    <t>?</t>
  </si>
  <si>
    <t>Belysning gatuportar</t>
  </si>
  <si>
    <t>Offert begärd</t>
  </si>
  <si>
    <t>18 125 + ca 2000</t>
  </si>
  <si>
    <t>Undercentral / central för fjärrvärme</t>
  </si>
  <si>
    <t>1985-1987</t>
  </si>
  <si>
    <r>
      <t xml:space="preserve">Stamspolning </t>
    </r>
    <r>
      <rPr>
        <sz val="10"/>
        <rFont val="Verdana"/>
        <family val="2"/>
      </rPr>
      <t>(vart 5:e år?)</t>
    </r>
  </si>
  <si>
    <t>&lt;7000</t>
  </si>
  <si>
    <t>Byggd 2009</t>
  </si>
  <si>
    <t>Lägenhetsdörrar</t>
  </si>
  <si>
    <t>Svängdörrar i entréer</t>
  </si>
  <si>
    <r>
      <t xml:space="preserve">Hiss Solnavägen </t>
    </r>
    <r>
      <rPr>
        <i/>
        <sz val="10"/>
        <color rgb="FF000000"/>
        <rFont val="Verdana"/>
        <family val="2"/>
      </rPr>
      <t>(installerad 1985-87)</t>
    </r>
  </si>
  <si>
    <r>
      <t xml:space="preserve">Hiss Idrottsgatan </t>
    </r>
    <r>
      <rPr>
        <i/>
        <sz val="10"/>
        <color rgb="FF000000"/>
        <rFont val="Verdana"/>
        <family val="2"/>
      </rPr>
      <t>(installerad 1985-87)</t>
    </r>
  </si>
  <si>
    <t>Hissavsatser</t>
  </si>
  <si>
    <t>2006  2016  2021</t>
  </si>
  <si>
    <t>1985-1987  2015  2016</t>
  </si>
  <si>
    <t>Fasad</t>
  </si>
  <si>
    <t>Bastu/duschrum/relax</t>
  </si>
  <si>
    <t>2014  2016</t>
  </si>
  <si>
    <t>Belysning källare</t>
  </si>
  <si>
    <t>Belysning entréer, trapphus och hissetager</t>
  </si>
  <si>
    <t>El-central och elinstallationer</t>
  </si>
  <si>
    <t>Cykelrum och källare - ytor</t>
  </si>
  <si>
    <r>
      <t xml:space="preserve">Tvättstuga - maskiner </t>
    </r>
    <r>
      <rPr>
        <i/>
        <sz val="10"/>
        <color rgb="FF000000"/>
        <rFont val="Verdana"/>
        <family val="2"/>
      </rPr>
      <t>(Tvättmaskiner, torkskåp, tumlare o mangel)</t>
    </r>
  </si>
  <si>
    <t>Balkonger - lägenheter</t>
  </si>
  <si>
    <t>Golv - portar o trapphus</t>
  </si>
  <si>
    <t>Golv - utanför vinds-våningarna</t>
  </si>
  <si>
    <t>Tvättstuga - ventilation</t>
  </si>
  <si>
    <t>Värmestam inkl. radiatorer</t>
  </si>
  <si>
    <t>Tak - målning</t>
  </si>
  <si>
    <t>Tak - omläggning</t>
  </si>
  <si>
    <r>
      <t xml:space="preserve">Värmekabel stuprör         </t>
    </r>
    <r>
      <rPr>
        <i/>
        <sz val="10"/>
        <color rgb="FF000000"/>
        <rFont val="Verdana"/>
        <family val="2"/>
      </rPr>
      <t>(2 st. mot Solnavägen)</t>
    </r>
  </si>
  <si>
    <r>
      <t>Takavvattning</t>
    </r>
    <r>
      <rPr>
        <i/>
        <sz val="10"/>
        <rFont val="Verdana"/>
        <family val="2"/>
      </rPr>
      <t xml:space="preserve">                 (ffa hängrännor/stuprör)</t>
    </r>
  </si>
  <si>
    <t>Dörrar - hissetager</t>
  </si>
  <si>
    <t>Asfaltering på innergård</t>
  </si>
  <si>
    <t>Lås/Kodlås/Nycklar</t>
  </si>
  <si>
    <t>2014  2017</t>
  </si>
  <si>
    <t>2011  2014</t>
  </si>
  <si>
    <r>
      <t>2012</t>
    </r>
    <r>
      <rPr>
        <sz val="9"/>
        <rFont val="Verdana"/>
        <family val="2"/>
      </rPr>
      <t xml:space="preserve">  2021</t>
    </r>
  </si>
  <si>
    <t>Från Ullas version</t>
  </si>
  <si>
    <t>Ventilation lägenheter</t>
  </si>
  <si>
    <t>Utemiljö inkl trädäck, paviljong</t>
  </si>
  <si>
    <t>Fönster o balkongdörrar renovering/målning</t>
  </si>
  <si>
    <t>Tvättstuga - ytor, belysning</t>
  </si>
  <si>
    <t>2011   2017</t>
  </si>
  <si>
    <t>Ventilation källare</t>
  </si>
  <si>
    <t>2017  2018</t>
  </si>
  <si>
    <t>2005  2015 2016  2018  2020</t>
  </si>
  <si>
    <t>2014  2017  2018</t>
  </si>
  <si>
    <t>Ledstänger</t>
  </si>
  <si>
    <t>2017  2019</t>
  </si>
  <si>
    <t>2014  2015  2019  2021</t>
  </si>
  <si>
    <t>2009  2012  2017  2018  2019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</si>
</sst>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name val="Verdana"/>
      <family val="2"/>
    </font>
    <font>
      <b/>
      <sz val="11"/>
      <color indexed="8"/>
      <name val="Verdana"/>
      <family val="2"/>
    </font>
    <font>
      <sz val="11"/>
      <color indexed="8"/>
      <name val="Verdana"/>
      <family val="2"/>
    </font>
    <font>
      <sz val="10"/>
      <color indexed="8"/>
      <name val="Verdana"/>
      <family val="2"/>
    </font>
    <font>
      <sz val="10"/>
      <color indexed="8"/>
      <name val="Calibri"/>
      <family val="2"/>
    </font>
    <font>
      <sz val="9"/>
      <color indexed="8"/>
      <name val="Verdana"/>
      <family val="2"/>
    </font>
    <font>
      <b/>
      <sz val="9"/>
      <color indexed="8"/>
      <name val="Verdana"/>
      <family val="2"/>
    </font>
    <font>
      <b/>
      <sz val="8"/>
      <color indexed="8"/>
      <name val="Verdana"/>
      <family val="2"/>
    </font>
    <font>
      <sz val="9"/>
      <color indexed="81"/>
      <name val="Tahoma"/>
      <family val="2"/>
    </font>
    <font>
      <sz val="9"/>
      <color rgb="FF0000CC"/>
      <name val="Verdana"/>
      <family val="2"/>
    </font>
    <font>
      <sz val="11"/>
      <color indexed="8"/>
      <name val="Verdana"/>
      <family val="2"/>
    </font>
    <font>
      <b/>
      <sz val="9"/>
      <color indexed="81"/>
      <name val="Tahoma"/>
      <family val="2"/>
    </font>
    <font>
      <sz val="11"/>
      <name val="Verdana"/>
      <family val="2"/>
    </font>
    <font>
      <sz val="9"/>
      <color rgb="FFFF0000"/>
      <name val="Verdana"/>
      <family val="2"/>
    </font>
    <font>
      <strike/>
      <sz val="9"/>
      <color indexed="8"/>
      <name val="Verdana"/>
      <family val="2"/>
    </font>
    <font>
      <sz val="10"/>
      <name val="Verdana"/>
      <family val="2"/>
    </font>
    <font>
      <sz val="9"/>
      <name val="Verdana"/>
      <family val="2"/>
    </font>
    <font>
      <i/>
      <sz val="11"/>
      <color rgb="FFFF0000"/>
      <name val="Verdana"/>
      <family val="2"/>
    </font>
    <font>
      <i/>
      <sz val="10"/>
      <color rgb="FF000000"/>
      <name val="Verdana"/>
      <family val="2"/>
    </font>
    <font>
      <i/>
      <sz val="10"/>
      <name val="Verdana"/>
      <family val="2"/>
    </font>
    <font>
      <b/>
      <sz val="11"/>
      <color theme="0" tint="-0.499984740745262"/>
      <name val="Verdana"/>
      <family val="2"/>
    </font>
    <font>
      <sz val="9"/>
      <color theme="0" tint="-0.499984740745262"/>
      <name val="Verdana"/>
      <family val="2"/>
    </font>
    <font>
      <sz val="11"/>
      <color theme="0" tint="-0.499984740745262"/>
      <name val="Verdana"/>
      <family val="2"/>
    </font>
    <font>
      <b/>
      <sz val="8"/>
      <color theme="0" tint="-0.499984740745262"/>
      <name val="Verdana"/>
      <family val="2"/>
    </font>
    <font>
      <b/>
      <sz val="9"/>
      <color theme="0" tint="-0.499984740745262"/>
      <name val="Verdana"/>
      <family val="2"/>
    </font>
    <font>
      <sz val="8"/>
      <color rgb="FF0000CC"/>
      <name val="Verdana"/>
      <family val="2"/>
    </font>
    <font>
      <b/>
      <sz val="11"/>
      <color rgb="FF000000"/>
      <name val="Verdana"/>
      <family val="2"/>
    </font>
    <font>
      <sz val="9"/>
      <color rgb="FF000000"/>
      <name val="Tahoma"/>
      <family val="2"/>
    </font>
  </fonts>
  <fills count="8">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rgb="FFFFFFCC"/>
        <bgColor indexed="64"/>
      </patternFill>
    </fill>
    <fill>
      <patternFill patternType="solid">
        <fgColor rgb="FFFFCCFF"/>
        <bgColor indexed="64"/>
      </patternFill>
    </fill>
    <fill>
      <patternFill patternType="solid">
        <fgColor rgb="FFFFD9FF"/>
        <bgColor indexed="64"/>
      </patternFill>
    </fill>
    <fill>
      <patternFill patternType="solid">
        <fgColor rgb="FF99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72">
    <xf numFmtId="0" fontId="0" fillId="0" borderId="0" xfId="0"/>
    <xf numFmtId="0" fontId="2" fillId="0" borderId="0" xfId="0" applyFont="1"/>
    <xf numFmtId="0" fontId="3" fillId="0" borderId="0" xfId="0" applyFont="1"/>
    <xf numFmtId="0" fontId="2" fillId="2" borderId="1" xfId="0" applyFont="1" applyFill="1" applyBorder="1" applyAlignment="1">
      <alignment horizontal="center"/>
    </xf>
    <xf numFmtId="0" fontId="3" fillId="0" borderId="0" xfId="0" applyFont="1" applyAlignment="1">
      <alignment horizontal="right"/>
    </xf>
    <xf numFmtId="3" fontId="3" fillId="0" borderId="1" xfId="0" applyNumberFormat="1" applyFont="1" applyBorder="1"/>
    <xf numFmtId="3" fontId="3" fillId="0" borderId="3" xfId="0" applyNumberFormat="1" applyFont="1" applyBorder="1"/>
    <xf numFmtId="3" fontId="3" fillId="2" borderId="2" xfId="0" applyNumberFormat="1" applyFont="1" applyFill="1" applyBorder="1"/>
    <xf numFmtId="0" fontId="2" fillId="3" borderId="0" xfId="0" applyFont="1" applyFill="1" applyAlignment="1">
      <alignment wrapText="1"/>
    </xf>
    <xf numFmtId="0" fontId="2" fillId="2" borderId="1" xfId="0" applyFont="1" applyFill="1" applyBorder="1" applyAlignment="1">
      <alignment horizontal="center" wrapText="1"/>
    </xf>
    <xf numFmtId="0" fontId="3" fillId="0" borderId="3" xfId="0" applyFont="1" applyBorder="1" applyAlignment="1">
      <alignment wrapText="1"/>
    </xf>
    <xf numFmtId="0" fontId="2" fillId="2" borderId="2" xfId="0" applyFont="1" applyFill="1" applyBorder="1" applyAlignment="1">
      <alignment wrapText="1"/>
    </xf>
    <xf numFmtId="0" fontId="3" fillId="0" borderId="0" xfId="0" applyFont="1" applyAlignment="1">
      <alignment wrapText="1"/>
    </xf>
    <xf numFmtId="0" fontId="3" fillId="2" borderId="2" xfId="0" applyFont="1" applyFill="1" applyBorder="1" applyAlignment="1">
      <alignment wrapText="1"/>
    </xf>
    <xf numFmtId="3" fontId="4" fillId="2" borderId="2" xfId="0" applyNumberFormat="1" applyFont="1" applyFill="1" applyBorder="1"/>
    <xf numFmtId="3" fontId="6" fillId="0" borderId="1" xfId="0" applyNumberFormat="1" applyFont="1" applyBorder="1"/>
    <xf numFmtId="0" fontId="6" fillId="0" borderId="1" xfId="0" applyFont="1" applyBorder="1"/>
    <xf numFmtId="0" fontId="6" fillId="0" borderId="3" xfId="0" applyFont="1" applyBorder="1"/>
    <xf numFmtId="0" fontId="7" fillId="2" borderId="2" xfId="0" applyFont="1" applyFill="1" applyBorder="1"/>
    <xf numFmtId="3" fontId="8" fillId="2" borderId="2" xfId="0" applyNumberFormat="1" applyFont="1" applyFill="1" applyBorder="1"/>
    <xf numFmtId="0" fontId="6" fillId="4" borderId="1" xfId="0" applyFont="1" applyFill="1" applyBorder="1" applyAlignment="1">
      <alignment horizontal="right"/>
    </xf>
    <xf numFmtId="0" fontId="6" fillId="4" borderId="3" xfId="0" applyFont="1" applyFill="1" applyBorder="1" applyAlignment="1">
      <alignment horizontal="right"/>
    </xf>
    <xf numFmtId="3" fontId="6" fillId="5" borderId="1" xfId="0" applyNumberFormat="1" applyFont="1" applyFill="1" applyBorder="1"/>
    <xf numFmtId="0" fontId="6" fillId="4" borderId="1" xfId="0" applyFont="1" applyFill="1" applyBorder="1" applyAlignment="1">
      <alignment horizontal="right" wrapText="1"/>
    </xf>
    <xf numFmtId="3" fontId="6" fillId="0" borderId="1" xfId="0" applyNumberFormat="1" applyFont="1" applyBorder="1" applyAlignment="1">
      <alignment wrapText="1"/>
    </xf>
    <xf numFmtId="3" fontId="6" fillId="6" borderId="1" xfId="0" applyNumberFormat="1" applyFont="1" applyFill="1" applyBorder="1"/>
    <xf numFmtId="0" fontId="6" fillId="6" borderId="1" xfId="0" applyFont="1" applyFill="1" applyBorder="1"/>
    <xf numFmtId="0" fontId="2" fillId="6" borderId="1" xfId="0" applyFont="1" applyFill="1" applyBorder="1" applyAlignment="1">
      <alignment horizontal="center"/>
    </xf>
    <xf numFmtId="3" fontId="6" fillId="6" borderId="1" xfId="0" applyNumberFormat="1" applyFont="1" applyFill="1" applyBorder="1" applyAlignment="1">
      <alignment wrapText="1"/>
    </xf>
    <xf numFmtId="3" fontId="14" fillId="6" borderId="1" xfId="0" applyNumberFormat="1" applyFont="1" applyFill="1" applyBorder="1"/>
    <xf numFmtId="0" fontId="6" fillId="6" borderId="3" xfId="0" applyFont="1" applyFill="1" applyBorder="1"/>
    <xf numFmtId="0" fontId="3" fillId="7" borderId="0" xfId="0" applyFont="1" applyFill="1" applyAlignment="1">
      <alignment wrapText="1"/>
    </xf>
    <xf numFmtId="0" fontId="4" fillId="7" borderId="0" xfId="0" applyFont="1" applyFill="1"/>
    <xf numFmtId="0" fontId="3" fillId="7" borderId="0" xfId="0" applyFont="1" applyFill="1"/>
    <xf numFmtId="0" fontId="3" fillId="7" borderId="1" xfId="0" applyFont="1" applyFill="1" applyBorder="1" applyAlignment="1">
      <alignment wrapText="1"/>
    </xf>
    <xf numFmtId="3" fontId="5" fillId="7" borderId="1" xfId="0" applyNumberFormat="1" applyFont="1" applyFill="1" applyBorder="1"/>
    <xf numFmtId="3" fontId="6" fillId="7" borderId="1" xfId="0" applyNumberFormat="1" applyFont="1" applyFill="1" applyBorder="1"/>
    <xf numFmtId="3" fontId="4" fillId="7" borderId="1" xfId="0" applyNumberFormat="1" applyFont="1" applyFill="1" applyBorder="1"/>
    <xf numFmtId="0" fontId="3" fillId="7" borderId="3" xfId="0" applyFont="1" applyFill="1" applyBorder="1" applyAlignment="1">
      <alignment wrapText="1"/>
    </xf>
    <xf numFmtId="3" fontId="4" fillId="7" borderId="3" xfId="0" applyNumberFormat="1" applyFont="1" applyFill="1" applyBorder="1"/>
    <xf numFmtId="3" fontId="6" fillId="7" borderId="3" xfId="0" applyNumberFormat="1" applyFont="1" applyFill="1" applyBorder="1"/>
    <xf numFmtId="0" fontId="6" fillId="4" borderId="1" xfId="0" applyFont="1" applyFill="1" applyBorder="1" applyAlignment="1">
      <alignment horizontal="center" vertical="center"/>
    </xf>
    <xf numFmtId="0" fontId="3" fillId="0" borderId="1" xfId="0" applyFont="1" applyBorder="1" applyAlignment="1">
      <alignment wrapText="1"/>
    </xf>
    <xf numFmtId="0" fontId="11" fillId="0" borderId="1" xfId="0" applyFont="1" applyBorder="1" applyAlignment="1">
      <alignment wrapText="1"/>
    </xf>
    <xf numFmtId="0" fontId="13" fillId="0" borderId="1" xfId="0" applyFont="1" applyBorder="1" applyAlignment="1">
      <alignment wrapText="1"/>
    </xf>
    <xf numFmtId="3" fontId="15" fillId="0" borderId="1" xfId="0" applyNumberFormat="1" applyFont="1" applyBorder="1"/>
    <xf numFmtId="3" fontId="17" fillId="0" borderId="1" xfId="0" applyNumberFormat="1" applyFont="1" applyBorder="1" applyAlignment="1">
      <alignment wrapText="1"/>
    </xf>
    <xf numFmtId="3" fontId="15" fillId="6" borderId="1" xfId="0" applyNumberFormat="1" applyFont="1" applyFill="1" applyBorder="1"/>
    <xf numFmtId="0" fontId="18" fillId="0" borderId="0" xfId="0" applyFont="1" applyAlignment="1">
      <alignment horizontal="left" vertical="center"/>
    </xf>
    <xf numFmtId="3" fontId="6" fillId="6" borderId="1" xfId="0" applyNumberFormat="1" applyFont="1" applyFill="1" applyBorder="1" applyAlignment="1">
      <alignment horizontal="center" vertical="center"/>
    </xf>
    <xf numFmtId="0" fontId="13" fillId="0" borderId="4" xfId="0" applyFont="1" applyBorder="1" applyAlignment="1">
      <alignment wrapText="1"/>
    </xf>
    <xf numFmtId="0" fontId="6" fillId="4" borderId="4" xfId="0" applyFont="1" applyFill="1" applyBorder="1" applyAlignment="1">
      <alignment horizontal="right"/>
    </xf>
    <xf numFmtId="0" fontId="6" fillId="0" borderId="4" xfId="0" applyFont="1" applyBorder="1"/>
    <xf numFmtId="0" fontId="6" fillId="6" borderId="4" xfId="0" applyFont="1" applyFill="1" applyBorder="1"/>
    <xf numFmtId="0" fontId="21" fillId="2" borderId="1" xfId="0" applyFont="1" applyFill="1" applyBorder="1" applyAlignment="1">
      <alignment horizontal="center"/>
    </xf>
    <xf numFmtId="3" fontId="22" fillId="0" borderId="1" xfId="0" applyNumberFormat="1" applyFont="1" applyBorder="1"/>
    <xf numFmtId="0" fontId="23" fillId="0" borderId="0" xfId="0" applyFont="1"/>
    <xf numFmtId="0" fontId="22" fillId="0" borderId="1" xfId="0" applyFont="1" applyBorder="1"/>
    <xf numFmtId="0" fontId="22" fillId="0" borderId="4" xfId="0" applyFont="1" applyBorder="1"/>
    <xf numFmtId="0" fontId="22" fillId="0" borderId="3" xfId="0" applyFont="1" applyBorder="1"/>
    <xf numFmtId="3" fontId="24" fillId="2" borderId="2" xfId="0" applyNumberFormat="1" applyFont="1" applyFill="1" applyBorder="1"/>
    <xf numFmtId="0" fontId="23" fillId="7" borderId="0" xfId="0" applyFont="1" applyFill="1"/>
    <xf numFmtId="3" fontId="22" fillId="7" borderId="1" xfId="0" applyNumberFormat="1" applyFont="1" applyFill="1" applyBorder="1"/>
    <xf numFmtId="3" fontId="22" fillId="7" borderId="3" xfId="0" applyNumberFormat="1" applyFont="1" applyFill="1" applyBorder="1"/>
    <xf numFmtId="3" fontId="23" fillId="2" borderId="2" xfId="0" applyNumberFormat="1" applyFont="1" applyFill="1" applyBorder="1"/>
    <xf numFmtId="3" fontId="25" fillId="7" borderId="1" xfId="0" applyNumberFormat="1" applyFont="1" applyFill="1" applyBorder="1"/>
    <xf numFmtId="3" fontId="7" fillId="7" borderId="1" xfId="0" applyNumberFormat="1" applyFont="1" applyFill="1" applyBorder="1"/>
    <xf numFmtId="3" fontId="10" fillId="7" borderId="1" xfId="0" applyNumberFormat="1" applyFont="1" applyFill="1" applyBorder="1"/>
    <xf numFmtId="3" fontId="26" fillId="7" borderId="1" xfId="0" applyNumberFormat="1" applyFont="1" applyFill="1" applyBorder="1"/>
    <xf numFmtId="0" fontId="27" fillId="0" borderId="0" xfId="0" applyFont="1" applyAlignment="1">
      <alignment wrapText="1"/>
    </xf>
    <xf numFmtId="0" fontId="17" fillId="4" borderId="1" xfId="0" applyFont="1" applyFill="1" applyBorder="1" applyAlignment="1">
      <alignment horizontal="right"/>
    </xf>
    <xf numFmtId="0" fontId="6" fillId="4" borderId="1" xfId="0" applyFont="1" applyFill="1" applyBorder="1" applyAlignment="1">
      <alignment horizontal="right" vertical="center"/>
    </xf>
  </cellXfs>
  <cellStyles count="1">
    <cellStyle name="Normal" xfId="0" builtinId="0"/>
  </cellStyles>
  <dxfs count="0"/>
  <tableStyles count="0" defaultTableStyle="TableStyleMedium9"/>
  <colors>
    <mruColors>
      <color rgb="FF0000CC"/>
      <color rgb="FFFFD9FF"/>
      <color rgb="FF99FF99"/>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57</xdr:row>
      <xdr:rowOff>44450</xdr:rowOff>
    </xdr:from>
    <xdr:to>
      <xdr:col>6</xdr:col>
      <xdr:colOff>2031</xdr:colOff>
      <xdr:row>67</xdr:row>
      <xdr:rowOff>104440</xdr:rowOff>
    </xdr:to>
    <xdr:pic>
      <xdr:nvPicPr>
        <xdr:cNvPr id="2" name="Bildobjekt 1">
          <a:extLst>
            <a:ext uri="{FF2B5EF4-FFF2-40B4-BE49-F238E27FC236}">
              <a16:creationId xmlns:a16="http://schemas.microsoft.com/office/drawing/2014/main" id="{FC6EA62C-D65B-4F4A-889E-BF13EA0E12A1}"/>
            </a:ext>
          </a:extLst>
        </xdr:cNvPr>
        <xdr:cNvPicPr>
          <a:picLocks noChangeAspect="1"/>
        </xdr:cNvPicPr>
      </xdr:nvPicPr>
      <xdr:blipFill>
        <a:blip xmlns:r="http://schemas.openxmlformats.org/officeDocument/2006/relationships" r:embed="rId1"/>
        <a:stretch>
          <a:fillRect/>
        </a:stretch>
      </xdr:blipFill>
      <xdr:spPr>
        <a:xfrm>
          <a:off x="0" y="13125450"/>
          <a:ext cx="5348731" cy="177449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6"/>
  <sheetViews>
    <sheetView tabSelected="1" workbookViewId="0">
      <selection activeCell="J11" sqref="J11"/>
    </sheetView>
  </sheetViews>
  <sheetFormatPr baseColWidth="10" defaultColWidth="8.5" defaultRowHeight="14" x14ac:dyDescent="0.15"/>
  <cols>
    <col min="1" max="1" width="28.33203125" style="12" customWidth="1"/>
    <col min="2" max="2" width="11.83203125" style="2" customWidth="1"/>
    <col min="3" max="18" width="9.1640625" style="2" customWidth="1"/>
    <col min="19" max="16384" width="8.5" style="2"/>
  </cols>
  <sheetData>
    <row r="1" spans="1:18" ht="30" x14ac:dyDescent="0.15">
      <c r="A1" s="8" t="s">
        <v>5</v>
      </c>
      <c r="B1" s="48" t="s">
        <v>21</v>
      </c>
      <c r="C1" s="1"/>
      <c r="N1" s="15"/>
    </row>
    <row r="2" spans="1:18" ht="30" x14ac:dyDescent="0.15">
      <c r="A2" s="9" t="s">
        <v>6</v>
      </c>
      <c r="B2" s="9" t="s">
        <v>8</v>
      </c>
      <c r="C2" s="54">
        <v>2020</v>
      </c>
      <c r="D2" s="27">
        <v>2021</v>
      </c>
      <c r="E2" s="3">
        <v>2022</v>
      </c>
      <c r="F2" s="3">
        <v>2023</v>
      </c>
      <c r="G2" s="3">
        <v>2024</v>
      </c>
      <c r="H2" s="3">
        <v>2025</v>
      </c>
      <c r="I2" s="3">
        <v>2026</v>
      </c>
      <c r="J2" s="3">
        <v>2027</v>
      </c>
      <c r="K2" s="3">
        <v>2028</v>
      </c>
      <c r="L2" s="3">
        <v>2029</v>
      </c>
      <c r="M2" s="3">
        <v>2030</v>
      </c>
      <c r="N2" s="3">
        <v>2031</v>
      </c>
      <c r="O2" s="3">
        <v>2032</v>
      </c>
      <c r="P2" s="3">
        <v>2033</v>
      </c>
      <c r="Q2" s="3">
        <v>2034</v>
      </c>
      <c r="R2" s="3">
        <v>2035</v>
      </c>
    </row>
    <row r="3" spans="1:18" ht="30" x14ac:dyDescent="0.15">
      <c r="A3" s="42" t="s">
        <v>64</v>
      </c>
      <c r="B3" s="23" t="s">
        <v>70</v>
      </c>
      <c r="C3" s="55"/>
      <c r="D3" s="25">
        <v>20000</v>
      </c>
      <c r="E3" s="15">
        <v>550000</v>
      </c>
      <c r="F3" s="15"/>
      <c r="G3" s="15"/>
      <c r="H3" s="15"/>
      <c r="I3" s="15"/>
      <c r="J3" s="15">
        <v>500000</v>
      </c>
      <c r="K3" s="15"/>
      <c r="L3" s="15"/>
      <c r="M3" s="15"/>
      <c r="N3" s="15"/>
      <c r="O3" s="15"/>
      <c r="P3" s="15"/>
      <c r="Q3" s="15"/>
      <c r="R3" s="15"/>
    </row>
    <row r="4" spans="1:18" ht="26" x14ac:dyDescent="0.15">
      <c r="A4" s="42" t="s">
        <v>51</v>
      </c>
      <c r="B4" s="23" t="s">
        <v>18</v>
      </c>
      <c r="C4" s="55">
        <v>146321</v>
      </c>
      <c r="D4" s="25"/>
      <c r="E4" s="15"/>
      <c r="F4" s="15"/>
      <c r="G4" s="15">
        <v>100000</v>
      </c>
      <c r="H4" s="15"/>
      <c r="I4" s="15">
        <v>180000</v>
      </c>
      <c r="J4" s="15"/>
      <c r="K4" s="15"/>
      <c r="L4" s="15"/>
      <c r="M4" s="15"/>
      <c r="N4" s="15"/>
      <c r="O4" s="15"/>
      <c r="P4" s="15"/>
      <c r="Q4" s="15"/>
      <c r="R4" s="15"/>
    </row>
    <row r="5" spans="1:18" ht="15" x14ac:dyDescent="0.15">
      <c r="A5" s="42" t="s">
        <v>52</v>
      </c>
      <c r="B5" s="20"/>
      <c r="C5" s="55"/>
      <c r="D5" s="25"/>
      <c r="E5" s="15"/>
      <c r="F5" s="15"/>
      <c r="G5" s="15"/>
      <c r="H5" s="15"/>
      <c r="I5" s="15"/>
      <c r="J5" s="15"/>
      <c r="K5" s="15"/>
      <c r="L5" s="15">
        <v>800000</v>
      </c>
      <c r="M5" s="15"/>
      <c r="N5" s="15"/>
      <c r="O5" s="15"/>
      <c r="P5" s="15"/>
      <c r="Q5" s="15"/>
      <c r="R5" s="15"/>
    </row>
    <row r="6" spans="1:18" ht="29" x14ac:dyDescent="0.15">
      <c r="A6" s="44" t="s">
        <v>54</v>
      </c>
      <c r="B6" s="20"/>
      <c r="C6" s="55"/>
      <c r="D6" s="25">
        <v>10000</v>
      </c>
      <c r="E6" s="15"/>
      <c r="G6" s="15"/>
      <c r="H6" s="15"/>
      <c r="I6" s="15"/>
      <c r="J6" s="15"/>
      <c r="K6" s="15"/>
      <c r="L6" s="15"/>
      <c r="M6" s="15"/>
      <c r="N6" s="15"/>
      <c r="O6" s="15"/>
      <c r="P6" s="15"/>
      <c r="Q6" s="15"/>
      <c r="R6" s="15"/>
    </row>
    <row r="7" spans="1:18" ht="29" customHeight="1" x14ac:dyDescent="0.15">
      <c r="A7" s="42" t="s">
        <v>53</v>
      </c>
      <c r="B7" s="23" t="s">
        <v>15</v>
      </c>
      <c r="C7" s="55"/>
      <c r="D7" s="25">
        <v>50000</v>
      </c>
      <c r="E7" s="15"/>
      <c r="F7" s="15"/>
      <c r="G7" s="15"/>
      <c r="H7" s="15"/>
      <c r="I7" s="15"/>
      <c r="J7" s="15"/>
      <c r="K7" s="15"/>
      <c r="L7" s="15"/>
      <c r="M7" s="15"/>
      <c r="N7" s="15"/>
      <c r="O7" s="15"/>
      <c r="P7" s="15"/>
      <c r="Q7" s="15"/>
      <c r="R7" s="15"/>
    </row>
    <row r="8" spans="1:18" ht="15" x14ac:dyDescent="0.15">
      <c r="A8" s="42" t="s">
        <v>38</v>
      </c>
      <c r="B8" s="20">
        <v>2016</v>
      </c>
      <c r="C8" s="55"/>
      <c r="D8" s="25"/>
      <c r="E8" s="15"/>
      <c r="F8" s="15"/>
      <c r="G8" s="15"/>
      <c r="H8" s="15"/>
      <c r="I8" s="15">
        <v>800000</v>
      </c>
      <c r="J8" s="15"/>
      <c r="K8" s="15"/>
      <c r="L8" s="15"/>
      <c r="M8" s="15"/>
      <c r="N8" s="15"/>
      <c r="O8" s="15"/>
      <c r="P8" s="15"/>
      <c r="Q8" s="15"/>
      <c r="R8" s="15"/>
    </row>
    <row r="9" spans="1:18" ht="15" x14ac:dyDescent="0.15">
      <c r="A9" s="42" t="s">
        <v>46</v>
      </c>
      <c r="B9" s="20" t="s">
        <v>40</v>
      </c>
      <c r="C9" s="55"/>
      <c r="D9" s="25"/>
      <c r="E9" s="15"/>
      <c r="F9" s="15"/>
      <c r="G9" s="15"/>
      <c r="H9" s="15"/>
      <c r="I9" s="15">
        <v>100000</v>
      </c>
      <c r="J9" s="15"/>
      <c r="K9" s="15"/>
      <c r="L9" s="15"/>
      <c r="M9" s="15"/>
      <c r="N9" s="15"/>
      <c r="O9" s="15"/>
      <c r="P9" s="15"/>
      <c r="Q9" s="15"/>
      <c r="R9" s="15"/>
    </row>
    <row r="10" spans="1:18" ht="15" x14ac:dyDescent="0.15">
      <c r="A10" s="44" t="s">
        <v>35</v>
      </c>
      <c r="B10" s="20">
        <v>2012</v>
      </c>
      <c r="C10" s="55"/>
      <c r="D10" s="25"/>
      <c r="E10" s="15"/>
      <c r="F10" s="15"/>
      <c r="G10" s="15"/>
      <c r="H10" s="15"/>
      <c r="I10" s="15"/>
      <c r="J10" s="15">
        <v>100000</v>
      </c>
      <c r="K10" s="15"/>
      <c r="L10" s="15"/>
      <c r="M10" s="15"/>
      <c r="N10" s="15"/>
      <c r="O10" s="15"/>
      <c r="P10" s="15"/>
      <c r="Q10" s="15"/>
      <c r="R10" s="15"/>
    </row>
    <row r="11" spans="1:18" ht="15" x14ac:dyDescent="0.15">
      <c r="A11" s="44" t="s">
        <v>55</v>
      </c>
      <c r="B11" s="20"/>
      <c r="C11" s="55"/>
      <c r="D11" s="25">
        <v>5000</v>
      </c>
      <c r="E11" s="15"/>
      <c r="F11" s="15"/>
      <c r="G11" s="15"/>
      <c r="H11" s="15"/>
      <c r="I11" s="15"/>
      <c r="J11" s="15"/>
      <c r="K11" s="15"/>
      <c r="L11" s="15"/>
      <c r="M11" s="15"/>
      <c r="N11" s="15"/>
      <c r="O11" s="15"/>
      <c r="P11" s="15"/>
      <c r="Q11" s="15"/>
      <c r="R11" s="15"/>
    </row>
    <row r="12" spans="1:18" ht="15" x14ac:dyDescent="0.15">
      <c r="A12" s="42" t="s">
        <v>47</v>
      </c>
      <c r="B12" s="20"/>
      <c r="C12" s="55"/>
      <c r="D12" s="47">
        <v>120000</v>
      </c>
      <c r="E12" s="15"/>
      <c r="F12" s="15"/>
      <c r="G12" s="15"/>
      <c r="H12" s="15"/>
      <c r="I12" s="15"/>
      <c r="J12" s="15"/>
      <c r="K12" s="15"/>
      <c r="L12" s="15"/>
      <c r="M12" s="15"/>
      <c r="N12" s="15">
        <v>140000</v>
      </c>
      <c r="O12" s="15"/>
      <c r="P12" s="15"/>
      <c r="Q12" s="15"/>
      <c r="R12" s="15"/>
    </row>
    <row r="13" spans="1:18" ht="30" x14ac:dyDescent="0.15">
      <c r="A13" s="42" t="s">
        <v>48</v>
      </c>
      <c r="B13" s="20"/>
      <c r="C13" s="55"/>
      <c r="D13" s="25"/>
      <c r="E13" s="15"/>
      <c r="F13" s="15"/>
      <c r="G13" s="15"/>
      <c r="H13" s="15"/>
      <c r="I13" s="15"/>
      <c r="J13" s="15"/>
      <c r="K13" s="15"/>
      <c r="L13" s="15"/>
      <c r="M13" s="15"/>
      <c r="N13" s="15"/>
      <c r="O13" s="15"/>
      <c r="P13" s="15"/>
      <c r="Q13" s="15"/>
      <c r="R13" s="15"/>
    </row>
    <row r="14" spans="1:18" ht="29" x14ac:dyDescent="0.15">
      <c r="A14" s="42" t="s">
        <v>34</v>
      </c>
      <c r="B14" s="23" t="s">
        <v>73</v>
      </c>
      <c r="C14" s="55"/>
      <c r="D14" s="28" t="s">
        <v>19</v>
      </c>
      <c r="E14" s="15"/>
      <c r="F14" s="15"/>
      <c r="G14" s="15">
        <v>300000</v>
      </c>
      <c r="H14" s="15"/>
      <c r="I14" s="15"/>
      <c r="J14" s="15"/>
      <c r="K14" s="15"/>
      <c r="L14" s="15"/>
      <c r="M14" s="15"/>
      <c r="N14" s="15"/>
      <c r="O14" s="15"/>
      <c r="P14" s="15"/>
      <c r="Q14" s="15"/>
      <c r="R14" s="15"/>
    </row>
    <row r="15" spans="1:18" ht="40.5" customHeight="1" x14ac:dyDescent="0.15">
      <c r="A15" s="42" t="s">
        <v>33</v>
      </c>
      <c r="B15" s="23" t="s">
        <v>69</v>
      </c>
      <c r="C15" s="55">
        <v>15200</v>
      </c>
      <c r="D15" s="25">
        <v>7500</v>
      </c>
      <c r="E15" s="15"/>
      <c r="F15" s="15"/>
      <c r="G15" s="15"/>
      <c r="H15" s="15">
        <v>300000</v>
      </c>
      <c r="I15" s="15"/>
      <c r="J15" s="15"/>
      <c r="K15" s="15"/>
      <c r="L15" s="15"/>
      <c r="M15" s="15"/>
      <c r="N15" s="15"/>
      <c r="O15" s="15"/>
      <c r="P15" s="15"/>
      <c r="Q15" s="15"/>
      <c r="R15" s="15"/>
    </row>
    <row r="16" spans="1:18" ht="13.5" customHeight="1" x14ac:dyDescent="0.15">
      <c r="A16" s="42" t="s">
        <v>62</v>
      </c>
      <c r="B16" s="23" t="s">
        <v>72</v>
      </c>
      <c r="C16" s="55"/>
      <c r="D16" s="25"/>
      <c r="E16" s="15"/>
      <c r="F16" s="15"/>
      <c r="G16" s="15"/>
      <c r="H16" s="15"/>
      <c r="I16" s="15"/>
      <c r="J16" s="15"/>
      <c r="K16" s="15"/>
      <c r="L16" s="15"/>
      <c r="M16" s="15"/>
      <c r="N16" s="15"/>
      <c r="O16" s="15"/>
      <c r="P16" s="15"/>
      <c r="Q16" s="15"/>
      <c r="R16" s="15"/>
    </row>
    <row r="17" spans="1:18" ht="15" x14ac:dyDescent="0.15">
      <c r="A17" s="42" t="s">
        <v>65</v>
      </c>
      <c r="B17" s="20" t="s">
        <v>66</v>
      </c>
      <c r="C17" s="55"/>
      <c r="D17" s="25"/>
      <c r="E17" s="15"/>
      <c r="F17" s="15">
        <v>250000</v>
      </c>
      <c r="G17" s="15"/>
      <c r="H17" s="15"/>
      <c r="I17" s="15"/>
      <c r="J17" s="15"/>
      <c r="K17" s="15"/>
      <c r="L17" s="15"/>
      <c r="M17" s="15"/>
      <c r="N17" s="15"/>
      <c r="O17" s="15"/>
      <c r="P17" s="15">
        <v>300000</v>
      </c>
      <c r="Q17" s="15"/>
      <c r="R17" s="15"/>
    </row>
    <row r="18" spans="1:18" ht="43" x14ac:dyDescent="0.15">
      <c r="A18" s="42" t="s">
        <v>45</v>
      </c>
      <c r="B18" s="20" t="s">
        <v>59</v>
      </c>
      <c r="C18" s="55"/>
      <c r="D18" s="25"/>
      <c r="E18" s="15"/>
      <c r="F18" s="15">
        <v>150000</v>
      </c>
      <c r="G18" s="15"/>
      <c r="H18" s="15"/>
      <c r="I18" s="15"/>
      <c r="J18" s="15"/>
      <c r="K18" s="15"/>
      <c r="L18" s="15"/>
      <c r="M18" s="15"/>
      <c r="N18" s="15"/>
      <c r="O18" s="15"/>
      <c r="P18" s="15">
        <v>200000</v>
      </c>
      <c r="Q18" s="15"/>
      <c r="R18" s="15"/>
    </row>
    <row r="19" spans="1:18" ht="15" x14ac:dyDescent="0.15">
      <c r="A19" s="42" t="s">
        <v>49</v>
      </c>
      <c r="B19" s="20" t="s">
        <v>58</v>
      </c>
      <c r="C19" s="55"/>
      <c r="D19" s="25"/>
      <c r="E19" s="15"/>
      <c r="F19" s="15"/>
      <c r="G19" s="15"/>
      <c r="H19" s="15"/>
      <c r="I19" s="15"/>
      <c r="J19" s="15">
        <v>20000</v>
      </c>
      <c r="K19" s="15"/>
      <c r="L19" s="15"/>
      <c r="M19" s="15"/>
      <c r="N19" s="15"/>
      <c r="O19" s="15"/>
      <c r="P19" s="15"/>
      <c r="Q19" s="15"/>
      <c r="R19" s="15"/>
    </row>
    <row r="20" spans="1:18" ht="15" x14ac:dyDescent="0.15">
      <c r="A20" s="42" t="s">
        <v>39</v>
      </c>
      <c r="B20" s="20" t="s">
        <v>60</v>
      </c>
      <c r="C20" s="55"/>
      <c r="D20" s="49" t="s">
        <v>22</v>
      </c>
      <c r="E20" s="15"/>
      <c r="F20" s="15"/>
      <c r="G20" s="15"/>
      <c r="H20" s="22">
        <v>100000</v>
      </c>
      <c r="I20" s="15"/>
      <c r="J20" s="15"/>
      <c r="K20" s="15"/>
      <c r="L20" s="15"/>
      <c r="M20" s="15"/>
      <c r="N20" s="15"/>
      <c r="O20" s="15"/>
      <c r="P20" s="15"/>
      <c r="Q20" s="15"/>
      <c r="R20" s="15">
        <v>200000</v>
      </c>
    </row>
    <row r="21" spans="1:18" ht="30" x14ac:dyDescent="0.15">
      <c r="A21" s="43" t="s">
        <v>20</v>
      </c>
      <c r="B21" s="41" t="s">
        <v>22</v>
      </c>
      <c r="C21" s="55"/>
      <c r="D21" s="47">
        <v>300000</v>
      </c>
      <c r="E21" s="15"/>
      <c r="F21" s="15"/>
      <c r="G21" s="15"/>
      <c r="H21" s="15"/>
      <c r="I21" s="15"/>
      <c r="J21" s="15"/>
      <c r="K21" s="15"/>
      <c r="L21" s="15"/>
      <c r="M21" s="15"/>
      <c r="N21" s="15">
        <v>350000</v>
      </c>
      <c r="O21" s="15"/>
      <c r="P21" s="15"/>
      <c r="Q21" s="15"/>
      <c r="R21" s="15"/>
    </row>
    <row r="22" spans="1:18" ht="15" x14ac:dyDescent="0.15">
      <c r="A22" s="42" t="s">
        <v>71</v>
      </c>
      <c r="B22" s="71">
        <v>2018</v>
      </c>
      <c r="C22" s="55"/>
      <c r="D22" s="47"/>
      <c r="E22" s="15"/>
      <c r="F22" s="15"/>
      <c r="G22" s="15"/>
      <c r="H22" s="15"/>
      <c r="I22" s="15"/>
      <c r="J22" s="15"/>
      <c r="K22" s="15"/>
      <c r="L22" s="15"/>
      <c r="M22" s="15"/>
      <c r="N22" s="15"/>
      <c r="O22" s="15"/>
      <c r="P22" s="15"/>
      <c r="Q22" s="15"/>
      <c r="R22" s="15"/>
    </row>
    <row r="23" spans="1:18" ht="15" x14ac:dyDescent="0.15">
      <c r="A23" s="42" t="s">
        <v>41</v>
      </c>
      <c r="B23" s="20">
        <v>2021</v>
      </c>
      <c r="C23" s="55"/>
      <c r="D23" s="28">
        <v>41313</v>
      </c>
      <c r="E23" s="15"/>
      <c r="F23" s="15"/>
      <c r="G23" s="15"/>
      <c r="H23" s="15"/>
      <c r="I23" s="15"/>
      <c r="J23" s="15"/>
      <c r="K23" s="15"/>
      <c r="L23" s="15"/>
      <c r="M23" s="15"/>
      <c r="N23" s="15"/>
      <c r="O23" s="15"/>
      <c r="P23" s="15"/>
      <c r="Q23" s="15"/>
      <c r="R23" s="15"/>
    </row>
    <row r="24" spans="1:18" ht="26" x14ac:dyDescent="0.15">
      <c r="A24" s="44" t="s">
        <v>23</v>
      </c>
      <c r="B24" s="20"/>
      <c r="C24" s="55"/>
      <c r="D24" s="28" t="s">
        <v>24</v>
      </c>
      <c r="E24" s="45">
        <v>50000</v>
      </c>
      <c r="F24" s="15"/>
      <c r="G24" s="15"/>
      <c r="H24" s="15"/>
      <c r="I24" s="15"/>
      <c r="J24" s="15"/>
      <c r="K24" s="15"/>
      <c r="L24" s="15"/>
      <c r="M24" s="15"/>
      <c r="N24" s="15"/>
      <c r="O24" s="15"/>
      <c r="P24" s="15"/>
      <c r="Q24" s="15"/>
      <c r="R24" s="15"/>
    </row>
    <row r="25" spans="1:18" ht="26" x14ac:dyDescent="0.15">
      <c r="A25" s="44" t="s">
        <v>14</v>
      </c>
      <c r="B25" s="20"/>
      <c r="C25" s="55"/>
      <c r="D25" s="28" t="s">
        <v>24</v>
      </c>
      <c r="E25" s="15"/>
      <c r="F25" s="15"/>
      <c r="G25" s="15"/>
      <c r="H25" s="15"/>
      <c r="I25" s="15"/>
      <c r="J25" s="15"/>
      <c r="K25" s="15"/>
      <c r="L25" s="15"/>
      <c r="M25" s="15"/>
      <c r="N25" s="15"/>
      <c r="O25" s="15"/>
      <c r="P25" s="15"/>
      <c r="Q25" s="15"/>
      <c r="R25" s="15"/>
    </row>
    <row r="26" spans="1:18" ht="30" x14ac:dyDescent="0.15">
      <c r="A26" s="44" t="s">
        <v>42</v>
      </c>
      <c r="B26" s="20">
        <v>2012</v>
      </c>
      <c r="C26" s="55"/>
      <c r="D26" s="28" t="s">
        <v>24</v>
      </c>
      <c r="E26" s="15">
        <v>250000</v>
      </c>
      <c r="F26" s="15"/>
      <c r="G26" s="15"/>
      <c r="H26" s="15"/>
      <c r="I26" s="15"/>
      <c r="J26" s="15"/>
      <c r="K26" s="15"/>
      <c r="L26" s="15"/>
      <c r="M26" s="15"/>
      <c r="N26" s="15"/>
      <c r="O26" s="15"/>
      <c r="P26" s="15"/>
      <c r="Q26" s="15"/>
      <c r="R26" s="15"/>
    </row>
    <row r="27" spans="1:18" ht="30" x14ac:dyDescent="0.15">
      <c r="A27" s="44" t="s">
        <v>43</v>
      </c>
      <c r="B27" s="23" t="s">
        <v>37</v>
      </c>
      <c r="C27" s="55"/>
      <c r="D27" s="25"/>
      <c r="E27" s="15"/>
      <c r="F27" s="15">
        <v>100000</v>
      </c>
      <c r="G27" s="15"/>
      <c r="H27" s="15"/>
      <c r="I27" s="15"/>
      <c r="J27" s="15"/>
      <c r="K27" s="15"/>
      <c r="L27" s="15"/>
      <c r="M27" s="15"/>
      <c r="N27" s="15"/>
      <c r="O27" s="15"/>
      <c r="P27" s="15"/>
      <c r="Q27" s="15"/>
      <c r="R27" s="15"/>
    </row>
    <row r="28" spans="1:18" ht="15" x14ac:dyDescent="0.15">
      <c r="A28" s="44" t="s">
        <v>67</v>
      </c>
      <c r="B28" s="23" t="s">
        <v>68</v>
      </c>
      <c r="C28" s="55"/>
      <c r="D28" s="25"/>
      <c r="E28" s="15"/>
      <c r="F28" s="15"/>
      <c r="G28" s="15"/>
      <c r="H28" s="15"/>
      <c r="I28" s="15"/>
      <c r="J28" s="15"/>
      <c r="K28" s="15"/>
      <c r="L28" s="15"/>
      <c r="M28" s="15"/>
      <c r="N28" s="15"/>
      <c r="O28" s="15"/>
      <c r="P28" s="15"/>
      <c r="Q28" s="15"/>
      <c r="R28" s="15"/>
    </row>
    <row r="29" spans="1:18" ht="15" x14ac:dyDescent="0.15">
      <c r="A29" s="42" t="s">
        <v>44</v>
      </c>
      <c r="B29" s="20"/>
      <c r="C29" s="55"/>
      <c r="D29" s="25"/>
      <c r="E29" s="15"/>
      <c r="F29" s="15"/>
      <c r="G29" s="15">
        <v>100000</v>
      </c>
      <c r="H29" s="15"/>
      <c r="I29" s="15"/>
      <c r="J29" s="15"/>
      <c r="K29" s="15"/>
      <c r="L29" s="15"/>
      <c r="M29" s="15"/>
      <c r="N29" s="15"/>
      <c r="O29" s="15"/>
      <c r="P29" s="15"/>
      <c r="Q29" s="15">
        <v>150000</v>
      </c>
      <c r="R29" s="15"/>
    </row>
    <row r="30" spans="1:18" ht="30" x14ac:dyDescent="0.15">
      <c r="A30" s="42" t="s">
        <v>10</v>
      </c>
      <c r="B30" s="20"/>
      <c r="C30" s="56"/>
      <c r="D30" s="29">
        <v>450000</v>
      </c>
      <c r="E30" s="15"/>
      <c r="F30" s="15">
        <v>20000</v>
      </c>
      <c r="G30" s="15"/>
      <c r="H30" s="15"/>
      <c r="I30" s="15">
        <v>25000</v>
      </c>
      <c r="J30" s="15"/>
      <c r="K30" s="15"/>
      <c r="L30" s="15">
        <v>30000</v>
      </c>
      <c r="M30" s="15"/>
      <c r="N30" s="15"/>
      <c r="O30" s="15">
        <v>35000</v>
      </c>
      <c r="P30" s="15"/>
      <c r="Q30" s="15"/>
      <c r="R30" s="15">
        <v>40000</v>
      </c>
    </row>
    <row r="31" spans="1:18" ht="30" x14ac:dyDescent="0.15">
      <c r="A31" s="42" t="s">
        <v>26</v>
      </c>
      <c r="B31" s="23" t="s">
        <v>36</v>
      </c>
      <c r="C31" s="55"/>
      <c r="D31" s="28" t="s">
        <v>25</v>
      </c>
      <c r="E31" s="15"/>
      <c r="F31" s="15"/>
      <c r="G31" s="15"/>
      <c r="H31" s="15">
        <v>50000</v>
      </c>
      <c r="I31" s="15"/>
      <c r="J31" s="15"/>
      <c r="K31" s="15"/>
      <c r="L31" s="15"/>
      <c r="M31" s="15"/>
      <c r="N31" s="15"/>
      <c r="O31" s="15"/>
      <c r="P31" s="15"/>
      <c r="Q31" s="15"/>
      <c r="R31" s="15"/>
    </row>
    <row r="32" spans="1:18" ht="15" x14ac:dyDescent="0.15">
      <c r="A32" s="43" t="s">
        <v>17</v>
      </c>
      <c r="B32" s="20"/>
      <c r="C32" s="55"/>
      <c r="D32" s="25">
        <v>100000</v>
      </c>
      <c r="E32" s="15"/>
      <c r="F32" s="15"/>
      <c r="G32" s="15"/>
      <c r="H32" s="15"/>
      <c r="I32" s="15"/>
      <c r="J32" s="15"/>
      <c r="K32" s="15"/>
      <c r="L32" s="15"/>
      <c r="M32" s="15"/>
      <c r="N32" s="15">
        <v>100000</v>
      </c>
      <c r="O32" s="15"/>
      <c r="P32" s="15"/>
      <c r="Q32" s="15"/>
      <c r="R32" s="15"/>
    </row>
    <row r="33" spans="1:18" ht="15" x14ac:dyDescent="0.15">
      <c r="A33" s="42" t="s">
        <v>50</v>
      </c>
      <c r="B33" s="20" t="s">
        <v>27</v>
      </c>
      <c r="C33" s="55"/>
      <c r="D33" s="25"/>
      <c r="E33" s="15"/>
      <c r="F33" s="15"/>
      <c r="G33" s="15"/>
      <c r="H33" s="15"/>
      <c r="I33" s="15"/>
      <c r="J33" s="15"/>
      <c r="K33" s="15">
        <v>1000000</v>
      </c>
      <c r="L33" s="15"/>
      <c r="M33" s="15"/>
      <c r="N33" s="15"/>
      <c r="O33" s="15"/>
      <c r="P33" s="15"/>
      <c r="Q33" s="15"/>
      <c r="R33" s="15"/>
    </row>
    <row r="34" spans="1:18" ht="15" x14ac:dyDescent="0.15">
      <c r="A34" s="42" t="s">
        <v>7</v>
      </c>
      <c r="B34" s="20" t="s">
        <v>27</v>
      </c>
      <c r="C34" s="55"/>
      <c r="D34" s="25"/>
      <c r="E34" s="15"/>
      <c r="F34" s="15"/>
      <c r="G34" s="15"/>
      <c r="H34" s="15"/>
      <c r="I34" s="15"/>
      <c r="J34" s="15"/>
      <c r="K34" s="15"/>
      <c r="L34" s="15"/>
      <c r="M34" s="15">
        <v>1000000</v>
      </c>
      <c r="N34" s="15"/>
      <c r="O34" s="15"/>
      <c r="P34" s="15"/>
      <c r="Q34" s="15"/>
      <c r="R34" s="15"/>
    </row>
    <row r="35" spans="1:18" ht="39" x14ac:dyDescent="0.15">
      <c r="A35" s="44" t="s">
        <v>28</v>
      </c>
      <c r="B35" s="70" t="s">
        <v>11</v>
      </c>
      <c r="C35" s="55"/>
      <c r="D35" s="25"/>
      <c r="E35" s="46" t="s">
        <v>16</v>
      </c>
      <c r="F35" s="15"/>
      <c r="G35" s="15"/>
      <c r="H35" s="24"/>
      <c r="I35" s="15"/>
      <c r="J35" s="15"/>
      <c r="K35" s="15"/>
      <c r="L35" s="15"/>
      <c r="M35" s="15"/>
      <c r="N35" s="15"/>
      <c r="O35" s="15"/>
      <c r="P35" s="15"/>
      <c r="Q35" s="15"/>
      <c r="R35" s="15"/>
    </row>
    <row r="36" spans="1:18" ht="39" x14ac:dyDescent="0.15">
      <c r="A36" s="42" t="s">
        <v>63</v>
      </c>
      <c r="B36" s="23" t="s">
        <v>74</v>
      </c>
      <c r="C36" s="55"/>
      <c r="D36" s="25"/>
      <c r="E36" s="15"/>
      <c r="F36" s="15">
        <v>12000</v>
      </c>
      <c r="G36" s="15"/>
      <c r="H36" s="15"/>
      <c r="I36" s="15">
        <v>14000</v>
      </c>
      <c r="J36" s="15"/>
      <c r="K36" s="15"/>
      <c r="L36" s="15">
        <v>16000</v>
      </c>
      <c r="M36" s="15"/>
      <c r="N36" s="15"/>
      <c r="O36" s="15">
        <v>18000</v>
      </c>
      <c r="P36" s="15"/>
      <c r="Q36" s="15"/>
      <c r="R36" s="15">
        <v>20000</v>
      </c>
    </row>
    <row r="37" spans="1:18" ht="15" x14ac:dyDescent="0.15">
      <c r="A37" s="42" t="s">
        <v>56</v>
      </c>
      <c r="B37" s="20"/>
      <c r="C37" s="55"/>
      <c r="D37" s="25"/>
      <c r="E37" s="15">
        <v>80000</v>
      </c>
      <c r="F37" s="15"/>
      <c r="G37" s="15"/>
      <c r="H37" s="15"/>
      <c r="I37" s="15"/>
      <c r="J37" s="15"/>
      <c r="K37" s="15"/>
      <c r="L37" s="15"/>
      <c r="M37" s="15"/>
      <c r="N37" s="15"/>
      <c r="O37" s="15"/>
      <c r="P37" s="15"/>
      <c r="Q37" s="15">
        <v>120000</v>
      </c>
      <c r="R37" s="15"/>
    </row>
    <row r="38" spans="1:18" ht="15" x14ac:dyDescent="0.15">
      <c r="A38" s="44" t="s">
        <v>12</v>
      </c>
      <c r="B38" s="20" t="s">
        <v>30</v>
      </c>
      <c r="C38" s="57"/>
      <c r="D38" s="26"/>
      <c r="E38" s="16"/>
      <c r="F38" s="16"/>
      <c r="G38" s="16"/>
      <c r="H38" s="16"/>
      <c r="I38" s="16"/>
      <c r="J38" s="16"/>
      <c r="K38" s="16"/>
      <c r="L38" s="16"/>
      <c r="M38" s="16"/>
      <c r="N38" s="16"/>
      <c r="O38" s="16"/>
      <c r="P38" s="16"/>
      <c r="Q38" s="16"/>
      <c r="R38" s="16"/>
    </row>
    <row r="39" spans="1:18" ht="15" x14ac:dyDescent="0.15">
      <c r="A39" s="44" t="s">
        <v>13</v>
      </c>
      <c r="B39" s="20">
        <v>2020</v>
      </c>
      <c r="C39" s="57" t="s">
        <v>29</v>
      </c>
      <c r="D39" s="26"/>
      <c r="E39" s="16"/>
      <c r="F39" s="16"/>
      <c r="G39" s="16"/>
      <c r="H39" s="16"/>
      <c r="I39" s="16"/>
      <c r="J39" s="16"/>
      <c r="K39" s="16"/>
      <c r="L39" s="16"/>
      <c r="M39" s="16"/>
      <c r="N39" s="16"/>
      <c r="O39" s="16"/>
      <c r="P39" s="16"/>
      <c r="Q39" s="16"/>
      <c r="R39" s="16"/>
    </row>
    <row r="40" spans="1:18" ht="15" x14ac:dyDescent="0.15">
      <c r="A40" s="44" t="s">
        <v>57</v>
      </c>
      <c r="B40" s="20">
        <v>2010</v>
      </c>
      <c r="C40" s="57"/>
      <c r="D40" s="26"/>
      <c r="E40" s="16"/>
      <c r="F40" s="16"/>
      <c r="G40" s="16"/>
      <c r="H40" s="16"/>
      <c r="I40" s="16"/>
      <c r="J40" s="16"/>
      <c r="K40" s="16"/>
      <c r="L40" s="16"/>
      <c r="M40" s="16"/>
      <c r="N40" s="16"/>
      <c r="O40" s="16"/>
      <c r="P40" s="16"/>
      <c r="Q40" s="16"/>
      <c r="R40" s="16"/>
    </row>
    <row r="41" spans="1:18" ht="15" x14ac:dyDescent="0.15">
      <c r="A41" s="50" t="s">
        <v>32</v>
      </c>
      <c r="B41" s="51">
        <v>2015</v>
      </c>
      <c r="C41" s="58"/>
      <c r="D41" s="53"/>
      <c r="E41" s="52"/>
      <c r="F41" s="52"/>
      <c r="G41" s="52"/>
      <c r="H41" s="52"/>
      <c r="I41" s="52"/>
      <c r="J41" s="52"/>
      <c r="K41" s="52"/>
      <c r="L41" s="52"/>
      <c r="M41" s="52"/>
      <c r="N41" s="52"/>
      <c r="O41" s="52"/>
      <c r="P41" s="52"/>
      <c r="Q41" s="52"/>
      <c r="R41" s="52"/>
    </row>
    <row r="42" spans="1:18" ht="15" x14ac:dyDescent="0.15">
      <c r="A42" s="50" t="s">
        <v>31</v>
      </c>
      <c r="B42" s="51">
        <v>2015</v>
      </c>
      <c r="C42" s="58"/>
      <c r="D42" s="53"/>
      <c r="E42" s="52"/>
      <c r="F42" s="52"/>
      <c r="G42" s="52"/>
      <c r="H42" s="52"/>
      <c r="I42" s="52"/>
      <c r="J42" s="52"/>
      <c r="K42" s="52"/>
      <c r="L42" s="52"/>
      <c r="M42" s="52"/>
      <c r="N42" s="52"/>
      <c r="O42" s="52"/>
      <c r="P42" s="52"/>
      <c r="Q42" s="52"/>
      <c r="R42" s="52"/>
    </row>
    <row r="43" spans="1:18" ht="15" thickBot="1" x14ac:dyDescent="0.2">
      <c r="A43" s="10"/>
      <c r="B43" s="21"/>
      <c r="C43" s="59"/>
      <c r="D43" s="30"/>
      <c r="E43" s="17"/>
      <c r="F43" s="17"/>
      <c r="G43" s="17"/>
      <c r="H43" s="17"/>
      <c r="I43" s="17"/>
      <c r="J43" s="17"/>
      <c r="K43" s="17"/>
      <c r="L43" s="17"/>
      <c r="M43" s="17"/>
      <c r="N43" s="17"/>
      <c r="O43" s="17"/>
      <c r="P43" s="17"/>
      <c r="Q43" s="17"/>
      <c r="R43" s="17"/>
    </row>
    <row r="44" spans="1:18" s="1" customFormat="1" ht="16" thickTop="1" x14ac:dyDescent="0.15">
      <c r="A44" s="11" t="s">
        <v>0</v>
      </c>
      <c r="B44" s="18"/>
      <c r="C44" s="60">
        <f t="shared" ref="C44:P44" si="0">SUM(C3:C43)</f>
        <v>161521</v>
      </c>
      <c r="D44" s="19">
        <f t="shared" si="0"/>
        <v>1103813</v>
      </c>
      <c r="E44" s="19">
        <f t="shared" si="0"/>
        <v>930000</v>
      </c>
      <c r="F44" s="19">
        <f t="shared" si="0"/>
        <v>532000</v>
      </c>
      <c r="G44" s="19">
        <f t="shared" si="0"/>
        <v>500000</v>
      </c>
      <c r="H44" s="19">
        <f t="shared" si="0"/>
        <v>450000</v>
      </c>
      <c r="I44" s="19">
        <f t="shared" si="0"/>
        <v>1119000</v>
      </c>
      <c r="J44" s="19">
        <f t="shared" si="0"/>
        <v>620000</v>
      </c>
      <c r="K44" s="19">
        <f t="shared" si="0"/>
        <v>1000000</v>
      </c>
      <c r="L44" s="19">
        <f t="shared" si="0"/>
        <v>846000</v>
      </c>
      <c r="M44" s="19">
        <f t="shared" si="0"/>
        <v>1000000</v>
      </c>
      <c r="N44" s="19">
        <f t="shared" si="0"/>
        <v>590000</v>
      </c>
      <c r="O44" s="19">
        <f t="shared" si="0"/>
        <v>53000</v>
      </c>
      <c r="P44" s="19">
        <f t="shared" si="0"/>
        <v>500000</v>
      </c>
      <c r="Q44" s="19">
        <f>SUM(Q3:Q43)</f>
        <v>270000</v>
      </c>
      <c r="R44" s="19">
        <f>SUM(R3:R43)</f>
        <v>260000</v>
      </c>
    </row>
    <row r="45" spans="1:18" x14ac:dyDescent="0.15">
      <c r="A45" s="31"/>
      <c r="B45" s="32"/>
      <c r="C45" s="61"/>
      <c r="D45" s="33"/>
      <c r="E45" s="33"/>
      <c r="F45" s="33"/>
      <c r="I45" s="4"/>
    </row>
    <row r="46" spans="1:18" ht="16" x14ac:dyDescent="0.2">
      <c r="A46" s="34" t="s">
        <v>2</v>
      </c>
      <c r="B46" s="35"/>
      <c r="C46" s="62">
        <v>1099091</v>
      </c>
      <c r="D46" s="67">
        <f>C47+C48</f>
        <v>1088170</v>
      </c>
      <c r="E46" s="67">
        <f>D47+D48</f>
        <v>134957</v>
      </c>
      <c r="F46" s="67">
        <f>E47+E48</f>
        <v>-644443</v>
      </c>
      <c r="G46" s="5"/>
      <c r="H46" s="5"/>
      <c r="I46" s="5"/>
      <c r="J46" s="5"/>
      <c r="K46" s="5"/>
      <c r="L46" s="5"/>
      <c r="M46" s="5"/>
      <c r="N46" s="5"/>
      <c r="O46" s="5"/>
      <c r="P46" s="5"/>
      <c r="Q46" s="5"/>
      <c r="R46" s="5"/>
    </row>
    <row r="47" spans="1:18" ht="16" x14ac:dyDescent="0.2">
      <c r="A47" s="34" t="s">
        <v>3</v>
      </c>
      <c r="B47" s="35"/>
      <c r="C47" s="67">
        <f>C46-C44</f>
        <v>937570</v>
      </c>
      <c r="D47" s="67">
        <f>D46-D44</f>
        <v>-15643</v>
      </c>
      <c r="E47" s="67">
        <f>E46-E44</f>
        <v>-795043</v>
      </c>
      <c r="F47" s="68">
        <f>F46-F44</f>
        <v>-1176443</v>
      </c>
      <c r="G47" s="5"/>
      <c r="H47" s="5"/>
      <c r="I47" s="5"/>
      <c r="J47" s="5"/>
      <c r="K47" s="5"/>
      <c r="L47" s="5"/>
      <c r="M47" s="5"/>
      <c r="N47" s="5"/>
      <c r="O47" s="5"/>
      <c r="P47" s="5"/>
      <c r="Q47" s="5"/>
      <c r="R47" s="5"/>
    </row>
    <row r="48" spans="1:18" ht="30" x14ac:dyDescent="0.15">
      <c r="A48" s="34" t="s">
        <v>1</v>
      </c>
      <c r="B48" s="37"/>
      <c r="C48" s="65">
        <v>150600</v>
      </c>
      <c r="D48" s="66">
        <v>150600</v>
      </c>
      <c r="E48" s="66">
        <v>150600</v>
      </c>
      <c r="F48" s="66">
        <v>150600</v>
      </c>
      <c r="G48" s="5"/>
      <c r="H48" s="5"/>
      <c r="I48" s="5"/>
      <c r="J48" s="5"/>
      <c r="K48" s="5"/>
      <c r="L48" s="5"/>
      <c r="M48" s="5"/>
      <c r="N48" s="5"/>
      <c r="O48" s="5"/>
      <c r="P48" s="5"/>
      <c r="Q48" s="5"/>
      <c r="R48" s="5"/>
    </row>
    <row r="49" spans="1:18" x14ac:dyDescent="0.15">
      <c r="A49" s="34"/>
      <c r="B49" s="37"/>
      <c r="C49" s="62"/>
      <c r="D49" s="36"/>
      <c r="E49" s="36"/>
      <c r="F49" s="36"/>
      <c r="G49" s="5"/>
      <c r="H49" s="5"/>
      <c r="I49" s="5"/>
      <c r="J49" s="5"/>
      <c r="K49" s="5"/>
      <c r="L49" s="5"/>
      <c r="M49" s="5"/>
      <c r="N49" s="5"/>
      <c r="O49" s="5"/>
      <c r="P49" s="5"/>
      <c r="Q49" s="5"/>
      <c r="R49" s="5"/>
    </row>
    <row r="50" spans="1:18" ht="16" thickBot="1" x14ac:dyDescent="0.2">
      <c r="A50" s="38" t="s">
        <v>4</v>
      </c>
      <c r="B50" s="39"/>
      <c r="C50" s="63"/>
      <c r="D50" s="40"/>
      <c r="E50" s="40"/>
      <c r="F50" s="40"/>
      <c r="G50" s="6"/>
      <c r="H50" s="6"/>
      <c r="I50" s="6"/>
      <c r="J50" s="6"/>
      <c r="K50" s="6"/>
      <c r="L50" s="6"/>
      <c r="M50" s="6"/>
      <c r="N50" s="6"/>
      <c r="O50" s="6"/>
      <c r="P50" s="6"/>
      <c r="Q50" s="6"/>
      <c r="R50" s="6"/>
    </row>
    <row r="51" spans="1:18" ht="16" thickTop="1" x14ac:dyDescent="0.15">
      <c r="A51" s="13" t="s">
        <v>9</v>
      </c>
      <c r="B51" s="14"/>
      <c r="C51" s="64"/>
      <c r="D51" s="7"/>
      <c r="E51" s="7"/>
      <c r="F51" s="7"/>
      <c r="G51" s="7"/>
      <c r="H51" s="7"/>
      <c r="I51" s="7"/>
      <c r="J51" s="7"/>
      <c r="K51" s="7"/>
      <c r="L51" s="7"/>
      <c r="M51" s="7"/>
      <c r="N51" s="7"/>
      <c r="O51" s="7"/>
      <c r="P51" s="7"/>
      <c r="Q51" s="7"/>
      <c r="R51" s="7"/>
    </row>
    <row r="56" spans="1:18" ht="15" x14ac:dyDescent="0.15">
      <c r="A56" s="69" t="s">
        <v>61</v>
      </c>
    </row>
  </sheetData>
  <phoneticPr fontId="1" type="noConversion"/>
  <pageMargins left="0.2" right="0.2" top="0.2" bottom="0.2" header="0.30000000000000004" footer="0.30000000000000004"/>
  <pageSetup paperSize="9" scale="77" fitToHeight="0" orientation="landscape" horizontalDpi="4294967292" verticalDpi="4294967292"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5" defaultRowHeight="15" x14ac:dyDescent="0.2"/>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5" defaultRowHeight="15" x14ac:dyDescent="0.2"/>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Blad1</vt:lpstr>
      <vt:lpstr>Blad2</vt:lpstr>
      <vt:lpstr>Blad3</vt:lpstr>
    </vt:vector>
  </TitlesOfParts>
  <Company>Nacka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gokcel</dc:creator>
  <cp:lastModifiedBy>Mads Dam</cp:lastModifiedBy>
  <cp:lastPrinted>2021-02-10T16:14:36Z</cp:lastPrinted>
  <dcterms:created xsi:type="dcterms:W3CDTF">2014-02-26T07:55:30Z</dcterms:created>
  <dcterms:modified xsi:type="dcterms:W3CDTF">2025-09-10T08:11:31Z</dcterms:modified>
</cp:coreProperties>
</file>